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21180" windowHeight="7815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Tabelle1!$A$1:$S$108</definedName>
    <definedName name="_xlnm.Print_Titles" localSheetId="0">Tabelle1!$1:$1</definedName>
  </definedNames>
  <calcPr calcId="145621"/>
</workbook>
</file>

<file path=xl/calcChain.xml><?xml version="1.0" encoding="utf-8"?>
<calcChain xmlns="http://schemas.openxmlformats.org/spreadsheetml/2006/main">
  <c r="S105" i="1" l="1"/>
  <c r="S106" i="1" s="1"/>
  <c r="R105" i="1"/>
  <c r="R106" i="1" s="1"/>
  <c r="K105" i="1"/>
  <c r="K106" i="1" s="1"/>
  <c r="J105" i="1"/>
  <c r="J106" i="1" s="1"/>
  <c r="I105" i="1"/>
  <c r="I106" i="1" s="1"/>
  <c r="N105" i="1"/>
  <c r="O105" i="1"/>
  <c r="P104" i="1"/>
  <c r="O104" i="1"/>
  <c r="N104" i="1"/>
  <c r="M104" i="1"/>
  <c r="J103" i="1"/>
  <c r="I103" i="1"/>
  <c r="N103" i="1" s="1"/>
  <c r="S102" i="1"/>
  <c r="S103" i="1" s="1"/>
  <c r="R102" i="1"/>
  <c r="R103" i="1" s="1"/>
  <c r="J102" i="1"/>
  <c r="I102" i="1"/>
  <c r="K103" i="1" s="1"/>
  <c r="N102" i="1"/>
  <c r="O103" i="1"/>
  <c r="P101" i="1"/>
  <c r="O101" i="1"/>
  <c r="N101" i="1"/>
  <c r="M101" i="1"/>
  <c r="P100" i="1"/>
  <c r="O100" i="1"/>
  <c r="N100" i="1"/>
  <c r="M100" i="1"/>
  <c r="Q99" i="1"/>
  <c r="S98" i="1"/>
  <c r="R98" i="1"/>
  <c r="K98" i="1"/>
  <c r="J98" i="1"/>
  <c r="I98" i="1"/>
  <c r="M98" i="1"/>
  <c r="P97" i="1"/>
  <c r="O97" i="1"/>
  <c r="N97" i="1"/>
  <c r="M97" i="1"/>
  <c r="P96" i="1"/>
  <c r="O96" i="1"/>
  <c r="N96" i="1"/>
  <c r="M96" i="1"/>
  <c r="P95" i="1"/>
  <c r="O95" i="1"/>
  <c r="N95" i="1"/>
  <c r="M95" i="1"/>
  <c r="P94" i="1"/>
  <c r="O94" i="1"/>
  <c r="N94" i="1"/>
  <c r="M94" i="1"/>
  <c r="S93" i="1"/>
  <c r="R93" i="1"/>
  <c r="K93" i="1"/>
  <c r="J93" i="1"/>
  <c r="I93" i="1"/>
  <c r="M93" i="1"/>
  <c r="P93" i="1"/>
  <c r="O93" i="1"/>
  <c r="P92" i="1"/>
  <c r="O92" i="1"/>
  <c r="N92" i="1"/>
  <c r="M92" i="1"/>
  <c r="P91" i="1"/>
  <c r="O91" i="1"/>
  <c r="N91" i="1"/>
  <c r="M91" i="1"/>
  <c r="P90" i="1"/>
  <c r="O90" i="1"/>
  <c r="N90" i="1"/>
  <c r="M90" i="1"/>
  <c r="P89" i="1"/>
  <c r="O89" i="1"/>
  <c r="N89" i="1"/>
  <c r="M89" i="1"/>
  <c r="S87" i="1"/>
  <c r="S88" i="1" s="1"/>
  <c r="R87" i="1"/>
  <c r="R88" i="1" s="1"/>
  <c r="K87" i="1"/>
  <c r="K88" i="1" s="1"/>
  <c r="J87" i="1"/>
  <c r="J88" i="1" s="1"/>
  <c r="I87" i="1"/>
  <c r="I88" i="1" s="1"/>
  <c r="N87" i="1"/>
  <c r="P87" i="1"/>
  <c r="O87" i="1"/>
  <c r="P86" i="1"/>
  <c r="O86" i="1"/>
  <c r="N86" i="1"/>
  <c r="M86" i="1"/>
  <c r="K85" i="1"/>
  <c r="J85" i="1"/>
  <c r="I85" i="1"/>
  <c r="S84" i="1"/>
  <c r="S85" i="1" s="1"/>
  <c r="R84" i="1"/>
  <c r="R85" i="1" s="1"/>
  <c r="K84" i="1"/>
  <c r="J84" i="1"/>
  <c r="I84" i="1"/>
  <c r="M84" i="1" s="1"/>
  <c r="P85" i="1"/>
  <c r="O85" i="1"/>
  <c r="M83" i="1"/>
  <c r="Q82" i="1"/>
  <c r="S81" i="1"/>
  <c r="R81" i="1"/>
  <c r="K81" i="1"/>
  <c r="J81" i="1"/>
  <c r="I81" i="1"/>
  <c r="M81" i="1"/>
  <c r="P81" i="1"/>
  <c r="O81" i="1"/>
  <c r="P80" i="1"/>
  <c r="O80" i="1"/>
  <c r="N80" i="1"/>
  <c r="M80" i="1"/>
  <c r="S79" i="1"/>
  <c r="R79" i="1"/>
  <c r="P79" i="1"/>
  <c r="O79" i="1"/>
  <c r="N79" i="1"/>
  <c r="K79" i="1"/>
  <c r="J79" i="1"/>
  <c r="I79" i="1"/>
  <c r="M79" i="1" s="1"/>
  <c r="M78" i="1"/>
  <c r="M77" i="1"/>
  <c r="O76" i="1"/>
  <c r="S75" i="1"/>
  <c r="S76" i="1" s="1"/>
  <c r="R75" i="1"/>
  <c r="R76" i="1" s="1"/>
  <c r="K75" i="1"/>
  <c r="K76" i="1" s="1"/>
  <c r="J75" i="1"/>
  <c r="J76" i="1" s="1"/>
  <c r="I75" i="1"/>
  <c r="I76" i="1" s="1"/>
  <c r="M76" i="1" s="1"/>
  <c r="N75" i="1"/>
  <c r="P75" i="1"/>
  <c r="O75" i="1"/>
  <c r="P74" i="1"/>
  <c r="O74" i="1"/>
  <c r="N74" i="1"/>
  <c r="M74" i="1"/>
  <c r="P72" i="1"/>
  <c r="O72" i="1"/>
  <c r="N72" i="1"/>
  <c r="M72" i="1"/>
  <c r="Q71" i="1"/>
  <c r="S70" i="1"/>
  <c r="R70" i="1"/>
  <c r="K70" i="1"/>
  <c r="J70" i="1"/>
  <c r="J71" i="1" s="1"/>
  <c r="I70" i="1"/>
  <c r="I71" i="1" s="1"/>
  <c r="N70" i="1"/>
  <c r="P70" i="1"/>
  <c r="O70" i="1"/>
  <c r="P69" i="1"/>
  <c r="O69" i="1"/>
  <c r="N69" i="1"/>
  <c r="M69" i="1"/>
  <c r="S68" i="1"/>
  <c r="R68" i="1"/>
  <c r="P68" i="1"/>
  <c r="O68" i="1"/>
  <c r="N68" i="1"/>
  <c r="K68" i="1"/>
  <c r="J68" i="1"/>
  <c r="I68" i="1"/>
  <c r="M68" i="1" s="1"/>
  <c r="P67" i="1"/>
  <c r="O67" i="1"/>
  <c r="N67" i="1"/>
  <c r="M67" i="1"/>
  <c r="P66" i="1"/>
  <c r="O66" i="1"/>
  <c r="N66" i="1"/>
  <c r="M66" i="1"/>
  <c r="S64" i="1"/>
  <c r="S65" i="1" s="1"/>
  <c r="R64" i="1"/>
  <c r="R65" i="1" s="1"/>
  <c r="K64" i="1"/>
  <c r="K65" i="1" s="1"/>
  <c r="J64" i="1"/>
  <c r="J65" i="1" s="1"/>
  <c r="I64" i="1"/>
  <c r="I65" i="1" s="1"/>
  <c r="M64" i="1"/>
  <c r="P64" i="1"/>
  <c r="O65" i="1"/>
  <c r="P63" i="1"/>
  <c r="O63" i="1"/>
  <c r="N63" i="1"/>
  <c r="M63" i="1"/>
  <c r="P62" i="1"/>
  <c r="O62" i="1"/>
  <c r="N62" i="1"/>
  <c r="M62" i="1"/>
  <c r="P61" i="1"/>
  <c r="O61" i="1"/>
  <c r="N61" i="1"/>
  <c r="M61" i="1"/>
  <c r="S59" i="1"/>
  <c r="S60" i="1" s="1"/>
  <c r="R59" i="1"/>
  <c r="R60" i="1" s="1"/>
  <c r="K59" i="1"/>
  <c r="K60" i="1" s="1"/>
  <c r="J59" i="1"/>
  <c r="J60" i="1" s="1"/>
  <c r="I59" i="1"/>
  <c r="I60" i="1" s="1"/>
  <c r="P60" i="1"/>
  <c r="O60" i="1"/>
  <c r="P58" i="1"/>
  <c r="O58" i="1"/>
  <c r="N58" i="1"/>
  <c r="M58" i="1"/>
  <c r="Q57" i="1"/>
  <c r="S56" i="1"/>
  <c r="S57" i="1" s="1"/>
  <c r="R56" i="1"/>
  <c r="R57" i="1" s="1"/>
  <c r="K56" i="1"/>
  <c r="K57" i="1" s="1"/>
  <c r="J56" i="1"/>
  <c r="J57" i="1" s="1"/>
  <c r="I56" i="1"/>
  <c r="I57" i="1" s="1"/>
  <c r="N56" i="1"/>
  <c r="N57" i="1" s="1"/>
  <c r="P56" i="1"/>
  <c r="P57" i="1" s="1"/>
  <c r="O56" i="1"/>
  <c r="O57" i="1" s="1"/>
  <c r="P55" i="1"/>
  <c r="O55" i="1"/>
  <c r="N55" i="1"/>
  <c r="M55" i="1"/>
  <c r="Q54" i="1"/>
  <c r="S53" i="1"/>
  <c r="S54" i="1" s="1"/>
  <c r="R53" i="1"/>
  <c r="R54" i="1" s="1"/>
  <c r="K53" i="1"/>
  <c r="K54" i="1" s="1"/>
  <c r="J53" i="1"/>
  <c r="J54" i="1" s="1"/>
  <c r="I53" i="1"/>
  <c r="I54" i="1" s="1"/>
  <c r="P52" i="1"/>
  <c r="O52" i="1"/>
  <c r="N52" i="1"/>
  <c r="P51" i="1"/>
  <c r="O51" i="1"/>
  <c r="N51" i="1"/>
  <c r="P50" i="1"/>
  <c r="O50" i="1"/>
  <c r="M50" i="1"/>
  <c r="P49" i="1"/>
  <c r="O49" i="1"/>
  <c r="S47" i="1"/>
  <c r="S48" i="1" s="1"/>
  <c r="R47" i="1"/>
  <c r="R48" i="1" s="1"/>
  <c r="K47" i="1"/>
  <c r="K48" i="1" s="1"/>
  <c r="J47" i="1"/>
  <c r="J48" i="1" s="1"/>
  <c r="I47" i="1"/>
  <c r="I48" i="1" s="1"/>
  <c r="M47" i="1"/>
  <c r="P48" i="1"/>
  <c r="O48" i="1"/>
  <c r="P46" i="1"/>
  <c r="O46" i="1"/>
  <c r="N46" i="1"/>
  <c r="M46" i="1"/>
  <c r="Q45" i="1"/>
  <c r="S44" i="1"/>
  <c r="R44" i="1"/>
  <c r="K44" i="1"/>
  <c r="J44" i="1"/>
  <c r="I44" i="1"/>
  <c r="N44" i="1"/>
  <c r="N45" i="1" s="1"/>
  <c r="P44" i="1"/>
  <c r="P45" i="1" s="1"/>
  <c r="O44" i="1"/>
  <c r="O45" i="1" s="1"/>
  <c r="P43" i="1"/>
  <c r="O43" i="1"/>
  <c r="N43" i="1"/>
  <c r="M43" i="1"/>
  <c r="P42" i="1"/>
  <c r="O42" i="1"/>
  <c r="N42" i="1"/>
  <c r="M42" i="1"/>
  <c r="S41" i="1"/>
  <c r="R41" i="1"/>
  <c r="K41" i="1"/>
  <c r="J41" i="1"/>
  <c r="I41" i="1"/>
  <c r="N41" i="1"/>
  <c r="P41" i="1"/>
  <c r="O41" i="1"/>
  <c r="M40" i="1"/>
  <c r="P39" i="1"/>
  <c r="O39" i="1"/>
  <c r="N39" i="1"/>
  <c r="M39" i="1"/>
  <c r="P38" i="1"/>
  <c r="O38" i="1"/>
  <c r="N38" i="1"/>
  <c r="M38" i="1"/>
  <c r="S36" i="1"/>
  <c r="R36" i="1"/>
  <c r="K36" i="1"/>
  <c r="J36" i="1"/>
  <c r="I36" i="1"/>
  <c r="M36" i="1" s="1"/>
  <c r="P36" i="1"/>
  <c r="O36" i="1"/>
  <c r="S34" i="1"/>
  <c r="R34" i="1"/>
  <c r="K34" i="1"/>
  <c r="J34" i="1"/>
  <c r="I34" i="1"/>
  <c r="N34" i="1"/>
  <c r="P34" i="1"/>
  <c r="O34" i="1"/>
  <c r="M33" i="1"/>
  <c r="P32" i="1"/>
  <c r="O32" i="1"/>
  <c r="N32" i="1"/>
  <c r="P31" i="1"/>
  <c r="O31" i="1"/>
  <c r="N31" i="1"/>
  <c r="M31" i="1"/>
  <c r="P30" i="1"/>
  <c r="O30" i="1"/>
  <c r="N30" i="1"/>
  <c r="M30" i="1"/>
  <c r="P29" i="1"/>
  <c r="O29" i="1"/>
  <c r="N29" i="1"/>
  <c r="M29" i="1"/>
  <c r="P28" i="1"/>
  <c r="O28" i="1"/>
  <c r="N28" i="1"/>
  <c r="M28" i="1"/>
  <c r="P27" i="1"/>
  <c r="O27" i="1"/>
  <c r="N27" i="1"/>
  <c r="M27" i="1"/>
  <c r="S26" i="1"/>
  <c r="R26" i="1"/>
  <c r="K26" i="1"/>
  <c r="J26" i="1"/>
  <c r="I26" i="1"/>
  <c r="N26" i="1"/>
  <c r="P26" i="1"/>
  <c r="O26" i="1"/>
  <c r="P25" i="1"/>
  <c r="O25" i="1"/>
  <c r="N25" i="1"/>
  <c r="M25" i="1"/>
  <c r="P24" i="1"/>
  <c r="O24" i="1"/>
  <c r="N24" i="1"/>
  <c r="M24" i="1"/>
  <c r="S23" i="1"/>
  <c r="R23" i="1"/>
  <c r="K23" i="1"/>
  <c r="J23" i="1"/>
  <c r="I23" i="1"/>
  <c r="M23" i="1" s="1"/>
  <c r="P23" i="1"/>
  <c r="O37" i="1"/>
  <c r="P22" i="1"/>
  <c r="O22" i="1"/>
  <c r="N22" i="1"/>
  <c r="M22" i="1"/>
  <c r="P21" i="1"/>
  <c r="O21" i="1"/>
  <c r="N21" i="1"/>
  <c r="M21" i="1"/>
  <c r="P20" i="1"/>
  <c r="O20" i="1"/>
  <c r="N20" i="1"/>
  <c r="M20" i="1"/>
  <c r="S19" i="1"/>
  <c r="R19" i="1"/>
  <c r="P19" i="1"/>
  <c r="O19" i="1"/>
  <c r="K19" i="1"/>
  <c r="J19" i="1"/>
  <c r="I19" i="1"/>
  <c r="N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M14" i="1"/>
  <c r="P13" i="1"/>
  <c r="O13" i="1"/>
  <c r="N13" i="1"/>
  <c r="M13" i="1"/>
  <c r="P12" i="1"/>
  <c r="O12" i="1"/>
  <c r="N12" i="1"/>
  <c r="M12" i="1"/>
  <c r="S10" i="1"/>
  <c r="S11" i="1" s="1"/>
  <c r="R10" i="1"/>
  <c r="R11" i="1" s="1"/>
  <c r="K10" i="1"/>
  <c r="K11" i="1" s="1"/>
  <c r="J10" i="1"/>
  <c r="J11" i="1" s="1"/>
  <c r="I10" i="1"/>
  <c r="I11" i="1" s="1"/>
  <c r="P11" i="1"/>
  <c r="O11" i="1"/>
  <c r="P9" i="1"/>
  <c r="O9" i="1"/>
  <c r="N9" i="1"/>
  <c r="M9" i="1"/>
  <c r="P8" i="1"/>
  <c r="O8" i="1"/>
  <c r="N8" i="1"/>
  <c r="M8" i="1"/>
  <c r="P7" i="1"/>
  <c r="O7" i="1"/>
  <c r="N7" i="1"/>
  <c r="S6" i="1"/>
  <c r="S7" i="1" s="1"/>
  <c r="R6" i="1"/>
  <c r="R7" i="1" s="1"/>
  <c r="O6" i="1"/>
  <c r="P5" i="1"/>
  <c r="O5" i="1"/>
  <c r="M5" i="1"/>
  <c r="P4" i="1"/>
  <c r="O4" i="1"/>
  <c r="M4" i="1"/>
  <c r="P3" i="1"/>
  <c r="O3" i="1"/>
  <c r="N3" i="1"/>
  <c r="P2" i="1"/>
  <c r="O2" i="1"/>
  <c r="N2" i="1"/>
  <c r="I82" i="1" l="1"/>
  <c r="J45" i="1"/>
  <c r="K45" i="1"/>
  <c r="P82" i="1"/>
  <c r="I45" i="1"/>
  <c r="J82" i="1"/>
  <c r="P71" i="1"/>
  <c r="K71" i="1"/>
  <c r="R99" i="1"/>
  <c r="R45" i="1"/>
  <c r="S45" i="1"/>
  <c r="S99" i="1"/>
  <c r="M52" i="1"/>
  <c r="N93" i="1"/>
  <c r="R37" i="1"/>
  <c r="O47" i="1"/>
  <c r="N36" i="1"/>
  <c r="I99" i="1"/>
  <c r="O98" i="1"/>
  <c r="O99" i="1" s="1"/>
  <c r="M19" i="1"/>
  <c r="J37" i="1"/>
  <c r="J107" i="1" s="1"/>
  <c r="K37" i="1"/>
  <c r="K107" i="1" s="1"/>
  <c r="P6" i="1"/>
  <c r="S37" i="1"/>
  <c r="S107" i="1" s="1"/>
  <c r="P47" i="1"/>
  <c r="M82" i="1"/>
  <c r="P98" i="1"/>
  <c r="P99" i="1" s="1"/>
  <c r="M56" i="1"/>
  <c r="M57" i="1" s="1"/>
  <c r="P84" i="1"/>
  <c r="P102" i="1"/>
  <c r="O88" i="1"/>
  <c r="Q107" i="1"/>
  <c r="R82" i="1"/>
  <c r="M3" i="1"/>
  <c r="J99" i="1"/>
  <c r="K99" i="1"/>
  <c r="O71" i="1"/>
  <c r="O84" i="1"/>
  <c r="O102" i="1"/>
  <c r="R71" i="1"/>
  <c r="R107" i="1" s="1"/>
  <c r="M51" i="1"/>
  <c r="I37" i="1"/>
  <c r="I107" i="1" s="1"/>
  <c r="O82" i="1"/>
  <c r="N71" i="1"/>
  <c r="P88" i="1"/>
  <c r="M88" i="1"/>
  <c r="S82" i="1"/>
  <c r="S71" i="1"/>
  <c r="K82" i="1"/>
  <c r="M103" i="1"/>
  <c r="P103" i="1" s="1"/>
  <c r="N11" i="1"/>
  <c r="M11" i="1"/>
  <c r="M99" i="1"/>
  <c r="P106" i="1"/>
  <c r="N60" i="1"/>
  <c r="M60" i="1"/>
  <c r="M53" i="1"/>
  <c r="M54" i="1" s="1"/>
  <c r="N53" i="1"/>
  <c r="N54" i="1" s="1"/>
  <c r="P76" i="1"/>
  <c r="M34" i="1"/>
  <c r="N84" i="1"/>
  <c r="N47" i="1"/>
  <c r="N23" i="1"/>
  <c r="N5" i="1"/>
  <c r="P10" i="1"/>
  <c r="P53" i="1"/>
  <c r="P54" i="1" s="1"/>
  <c r="P59" i="1"/>
  <c r="M75" i="1"/>
  <c r="N76" i="1"/>
  <c r="N4" i="1"/>
  <c r="M26" i="1"/>
  <c r="N50" i="1"/>
  <c r="P37" i="1"/>
  <c r="O64" i="1"/>
  <c r="M10" i="1"/>
  <c r="P105" i="1"/>
  <c r="O10" i="1"/>
  <c r="M41" i="1"/>
  <c r="M87" i="1"/>
  <c r="M49" i="1"/>
  <c r="M105" i="1"/>
  <c r="O23" i="1"/>
  <c r="N59" i="1"/>
  <c r="M44" i="1"/>
  <c r="N64" i="1"/>
  <c r="P65" i="1"/>
  <c r="N98" i="1"/>
  <c r="O53" i="1"/>
  <c r="O54" i="1" s="1"/>
  <c r="O59" i="1"/>
  <c r="M59" i="1"/>
  <c r="N10" i="1"/>
  <c r="M2" i="1"/>
  <c r="M70" i="1"/>
  <c r="M71" i="1" s="1"/>
  <c r="N81" i="1"/>
  <c r="N82" i="1" s="1"/>
  <c r="M102" i="1"/>
  <c r="N49" i="1"/>
  <c r="N99" i="1" l="1"/>
  <c r="N88" i="1"/>
  <c r="N85" i="1"/>
  <c r="M85" i="1"/>
  <c r="M6" i="1"/>
  <c r="M7" i="1"/>
  <c r="N6" i="1"/>
  <c r="N48" i="1"/>
  <c r="M48" i="1"/>
  <c r="N106" i="1"/>
  <c r="M106" i="1"/>
  <c r="N65" i="1"/>
  <c r="M65" i="1"/>
  <c r="O106" i="1"/>
  <c r="O107" i="1" s="1"/>
  <c r="M45" i="1"/>
  <c r="P107" i="1"/>
  <c r="M37" i="1"/>
  <c r="N37" i="1"/>
  <c r="M107" i="1" l="1"/>
  <c r="N107" i="1"/>
</calcChain>
</file>

<file path=xl/sharedStrings.xml><?xml version="1.0" encoding="utf-8"?>
<sst xmlns="http://schemas.openxmlformats.org/spreadsheetml/2006/main" count="258" uniqueCount="136">
  <si>
    <t>Name der Kommune</t>
  </si>
  <si>
    <t xml:space="preserve">Lage der Einzelmaßnahme </t>
  </si>
  <si>
    <t>Träger der Maßnahme</t>
  </si>
  <si>
    <t>Öffnungsklausel
1= Ja 0=Nein</t>
  </si>
  <si>
    <t>Zielvereinbahrung
1= Ja 0=Nein</t>
  </si>
  <si>
    <t>IBA Stadt/Kommune
1= Ja 0=Nein</t>
  </si>
  <si>
    <t>Verflechtung mit anderen Förderprogrammen
 1=Ja 0=Nein</t>
  </si>
  <si>
    <t>andere Gründe
1=Ja 0=Nein</t>
  </si>
  <si>
    <t>Programmentwurf  WE</t>
  </si>
  <si>
    <t>Programmentwurf  m²</t>
  </si>
  <si>
    <t>Programmentwurf/Orientierungsgrößen  FM</t>
  </si>
  <si>
    <t>ZEITRAUM</t>
  </si>
  <si>
    <t>Kontrolle 60€/m²</t>
  </si>
  <si>
    <t>Kontrolle GesamtKosten=SummeKostenHHJe</t>
  </si>
  <si>
    <t>Kontrolle GesamtFM=SummeHHJe</t>
  </si>
  <si>
    <t>Kontrolle GesamtWohnungen=SummeWohnungenHHJe</t>
  </si>
  <si>
    <t>Kontrolle GesamtWohnfläche=SummeWohnflächeHHJe</t>
  </si>
  <si>
    <t>Anmerkungen zum Programmentwurf/Orientierungsgrößen</t>
  </si>
  <si>
    <t>Arendsee</t>
  </si>
  <si>
    <t>Dessauer Worth Nr.24-27</t>
  </si>
  <si>
    <t>EURA GmbH</t>
  </si>
  <si>
    <t>Ackerstraße 2, 4, 6</t>
  </si>
  <si>
    <t>Schulstraße 6-8</t>
  </si>
  <si>
    <t>Schulstraße 9-11</t>
  </si>
  <si>
    <t>Aschersleben</t>
  </si>
  <si>
    <t>Kopernikusstraße 10 - 16</t>
  </si>
  <si>
    <t>AGW</t>
  </si>
  <si>
    <t>Staßfurter Höhe 42 a - c</t>
  </si>
  <si>
    <t>Bitterfeld-Wolfen</t>
  </si>
  <si>
    <t>Wittener Str. 19 - 27</t>
  </si>
  <si>
    <t>Wohnungsgenossenschaft eG</t>
  </si>
  <si>
    <t>Str. der Chemiearbeiter 21 - 37</t>
  </si>
  <si>
    <t>Ring der Bauarbeiter 71 - 85</t>
  </si>
  <si>
    <t>Ring der Bauarbeiter 95 - 109</t>
  </si>
  <si>
    <t>Ring der Bauarbeiter 87 - 93</t>
  </si>
  <si>
    <t>Wohnungs-und Baugesellschaft mbH</t>
  </si>
  <si>
    <t>Ring der Bauarbeiter 111 - 125</t>
  </si>
  <si>
    <t xml:space="preserve">Virchowstraße 32 - 42, 2. BA /1.BA 2014                     </t>
  </si>
  <si>
    <t>Bismarckstr. 51</t>
  </si>
  <si>
    <t>Neubi GmbH</t>
  </si>
  <si>
    <t>Bismarckstr. 52</t>
  </si>
  <si>
    <t>Bismarckstr. 54</t>
  </si>
  <si>
    <t>Am Kraftwerk 10 + 11</t>
  </si>
  <si>
    <t>Stadt Bitterfeld</t>
  </si>
  <si>
    <t>Am Kraftwerk 36</t>
  </si>
  <si>
    <t>J.-R.-Becher-Str. 2 - 8</t>
  </si>
  <si>
    <t>J.-R.-Becher-Str. 10 - 18</t>
  </si>
  <si>
    <t>Erich-Weinert-Ring 36 - 42</t>
  </si>
  <si>
    <t>Gerhard-Hauptmann-Str. 1 - 5</t>
  </si>
  <si>
    <t>Gerhard-Hauptmann-Str. 7 - 13</t>
  </si>
  <si>
    <t>Gerhard-Hauptmann-Str. 8 - 12</t>
  </si>
  <si>
    <t>Gerhard-Hauptmann-Str. 15 - 19</t>
  </si>
  <si>
    <t>Bachstr. 13 - 15</t>
  </si>
  <si>
    <t>Dessau-Roßlau</t>
  </si>
  <si>
    <t>Tornauer Str. 17,19, 21, 23</t>
  </si>
  <si>
    <t>DWG mbH</t>
  </si>
  <si>
    <t>Eyserbeckstraße 1-9</t>
  </si>
  <si>
    <t>Wohnungsgenossenschaft Dessau e.G.</t>
  </si>
  <si>
    <t>Thomas-Müntzer-Str. 51 - 75</t>
  </si>
  <si>
    <t>Wohnungsgen. Dessau e.G.</t>
  </si>
  <si>
    <t>Dessau- Roßlau</t>
  </si>
  <si>
    <t>Ellerbreite 28-31</t>
  </si>
  <si>
    <t>Wohnungsgenossenschaft Dessau eG</t>
  </si>
  <si>
    <t>Ellerbreite 59 - 63</t>
  </si>
  <si>
    <t>DESSAU-ROSSLAU</t>
  </si>
  <si>
    <t>Gardelegen</t>
  </si>
  <si>
    <t>Otto-Nuschke-Straße 25, 27, 29</t>
  </si>
  <si>
    <t>WGG Gardelegen e.G.</t>
  </si>
  <si>
    <t>Genthin</t>
  </si>
  <si>
    <t>Keplerstraße 2 - 10</t>
  </si>
  <si>
    <t>Städtische Wohnungsbauges.</t>
  </si>
  <si>
    <t>2015/16</t>
  </si>
  <si>
    <t>Keplerstraße 15 - 22</t>
  </si>
  <si>
    <t>Wiesenweg 22 - 30</t>
  </si>
  <si>
    <t>Gemeinnützige Wohnungsbaug.</t>
  </si>
  <si>
    <t>Gillhofstraße</t>
  </si>
  <si>
    <t>Halle (Saale)</t>
  </si>
  <si>
    <t>Dorotheenstraße 7, 8, 9</t>
  </si>
  <si>
    <t>HWGmbH</t>
  </si>
  <si>
    <t>HALLE (SAALE)</t>
  </si>
  <si>
    <t>Hettstedt</t>
  </si>
  <si>
    <t>Ahornweg 1 - 3</t>
  </si>
  <si>
    <t>WoGes mbH Hettstedt</t>
  </si>
  <si>
    <t>Leuna</t>
  </si>
  <si>
    <t>Friedrich-Ebert-Straße 4</t>
  </si>
  <si>
    <t>WwL GmbH</t>
  </si>
  <si>
    <t>Friedrich-Ebert-Straße 6</t>
  </si>
  <si>
    <t>Sattlerstraße 64 - 72</t>
  </si>
  <si>
    <t>Magdeburg</t>
  </si>
  <si>
    <t>Johannes-Göderitz-Straße 17 - 26           3.BA</t>
  </si>
  <si>
    <t>WOBAU</t>
  </si>
  <si>
    <t>Bruno-Taut-Ring 89-112</t>
  </si>
  <si>
    <t>Tucholskystraße 39 - 45</t>
  </si>
  <si>
    <t>MAGDEBURG</t>
  </si>
  <si>
    <t>Sandersdorf</t>
  </si>
  <si>
    <t>Straße der Freiheit 1 - 4</t>
  </si>
  <si>
    <t>NEUBI</t>
  </si>
  <si>
    <t>Straße der Jugend 7-11/ 2. Bauab.</t>
  </si>
  <si>
    <t>Wohnungsgenossensch.Wolfen</t>
  </si>
  <si>
    <t>Straße der Jugend 1 - 6</t>
  </si>
  <si>
    <t>SANDERSDORF</t>
  </si>
  <si>
    <t>Sangerhausen</t>
  </si>
  <si>
    <t>Feldstraße 22 - 18 (Rückbau Etagen)</t>
  </si>
  <si>
    <t>WGS</t>
  </si>
  <si>
    <t>Ewald-Gnau-Str. 3 - 7 (Rückbau Etagen)</t>
  </si>
  <si>
    <t>Kylische Straße 37 (Wohn- u. Geschäftshaus)</t>
  </si>
  <si>
    <t>SWG</t>
  </si>
  <si>
    <t>SANGERHAUSEN</t>
  </si>
  <si>
    <t>Schönebeck</t>
  </si>
  <si>
    <t>Straße der Jugend 67 - 72</t>
  </si>
  <si>
    <t>SWB GmbH</t>
  </si>
  <si>
    <t>SCHÖNEBECK</t>
  </si>
  <si>
    <t>Seehausen</t>
  </si>
  <si>
    <t>Lindenstraße 35 a - c</t>
  </si>
  <si>
    <t>Ges.f. Bauen und Wohnen S.mbH</t>
  </si>
  <si>
    <t>Staßfurt</t>
  </si>
  <si>
    <t>Am Tierpark 25 - 29</t>
  </si>
  <si>
    <t>Wohnungs- und Baugesellschaft</t>
  </si>
  <si>
    <t>Am Tierpark 30 - 32</t>
  </si>
  <si>
    <t>Am Tierpark 33 - 37</t>
  </si>
  <si>
    <t>Am Tierpark 52 - 54</t>
  </si>
  <si>
    <t>Friedensring 01 - 05</t>
  </si>
  <si>
    <t>Friedensring 07 - 11</t>
  </si>
  <si>
    <t>Friedensring 10 - 20</t>
  </si>
  <si>
    <t>Friedensring 13 - 23</t>
  </si>
  <si>
    <t>Wanzleben</t>
  </si>
  <si>
    <t>Windmühlenbreite 30 - 30b</t>
  </si>
  <si>
    <t>WOBAU Wanzleben</t>
  </si>
  <si>
    <t xml:space="preserve">Windmühlenbreite 25 - 25d  (3.OG)                        </t>
  </si>
  <si>
    <t>Zeitz</t>
  </si>
  <si>
    <t>Dietrich-Bonhoeffer-Straße 52 - 55</t>
  </si>
  <si>
    <t>Wohnungsgenossensch. 1. Mai/    Wohnbau Theißen</t>
  </si>
  <si>
    <t>ZEITZ</t>
  </si>
  <si>
    <t xml:space="preserve">  </t>
  </si>
  <si>
    <t>Summe</t>
  </si>
  <si>
    <t xml:space="preserve">bewilligte  Wohnungen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</si>
</sst>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€&quot;"/>
    <numFmt numFmtId="165" formatCode="#,##0\ &quot;€&quot;"/>
    <numFmt numFmtId="166" formatCode="#,##0;[Red]#,##0"/>
    <numFmt numFmtId="167" formatCode="0;[Red]0"/>
  </numFmts>
  <fonts count="7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name val="Arial"/>
    </font>
    <font>
      <b/>
      <sz val="9"/>
      <name val="Arial"/>
      <family val="2"/>
    </font>
    <font>
      <b/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hidden="1"/>
    </xf>
    <xf numFmtId="1" fontId="1" fillId="2" borderId="1" xfId="0" applyNumberFormat="1" applyFont="1" applyFill="1" applyBorder="1" applyAlignment="1" applyProtection="1">
      <alignment horizontal="right" vertical="top" wrapText="1"/>
      <protection hidden="1"/>
    </xf>
    <xf numFmtId="3" fontId="2" fillId="4" borderId="1" xfId="0" applyNumberFormat="1" applyFont="1" applyFill="1" applyBorder="1" applyAlignment="1" applyProtection="1">
      <alignment horizontal="right" vertical="top" textRotation="180" wrapText="1"/>
      <protection hidden="1"/>
    </xf>
    <xf numFmtId="164" fontId="2" fillId="4" borderId="1" xfId="0" applyNumberFormat="1" applyFont="1" applyFill="1" applyBorder="1" applyAlignment="1" applyProtection="1">
      <alignment horizontal="right" vertical="top" textRotation="180" wrapText="1"/>
      <protection hidden="1"/>
    </xf>
    <xf numFmtId="0" fontId="1" fillId="3" borderId="1" xfId="0" applyFont="1" applyFill="1" applyBorder="1" applyAlignment="1" applyProtection="1">
      <alignment horizontal="right" vertical="top" textRotation="180" wrapText="1"/>
      <protection hidden="1"/>
    </xf>
    <xf numFmtId="165" fontId="1" fillId="0" borderId="1" xfId="0" applyNumberFormat="1" applyFont="1" applyFill="1" applyBorder="1" applyAlignment="1" applyProtection="1">
      <alignment horizontal="right" vertical="top" wrapText="1"/>
      <protection hidden="1"/>
    </xf>
    <xf numFmtId="164" fontId="1" fillId="5" borderId="1" xfId="0" applyNumberFormat="1" applyFont="1" applyFill="1" applyBorder="1" applyAlignment="1" applyProtection="1">
      <alignment horizontal="right" vertical="top" wrapText="1"/>
      <protection hidden="1"/>
    </xf>
    <xf numFmtId="165" fontId="2" fillId="4" borderId="1" xfId="0" applyNumberFormat="1" applyFont="1" applyFill="1" applyBorder="1" applyAlignment="1" applyProtection="1">
      <alignment horizontal="right" vertical="top" textRotation="180" wrapText="1"/>
      <protection hidden="1"/>
    </xf>
    <xf numFmtId="0" fontId="3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right" vertical="top"/>
    </xf>
    <xf numFmtId="164" fontId="4" fillId="0" borderId="1" xfId="0" applyNumberFormat="1" applyFont="1" applyFill="1" applyBorder="1" applyAlignment="1">
      <alignment horizontal="right" vertical="top"/>
    </xf>
    <xf numFmtId="3" fontId="4" fillId="0" borderId="1" xfId="0" applyNumberFormat="1" applyFont="1" applyFill="1" applyBorder="1" applyAlignment="1">
      <alignment horizontal="right" vertical="top"/>
    </xf>
    <xf numFmtId="3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4" fontId="5" fillId="6" borderId="1" xfId="0" applyNumberFormat="1" applyFont="1" applyFill="1" applyBorder="1" applyAlignment="1">
      <alignment horizontal="right" vertical="top"/>
    </xf>
    <xf numFmtId="0" fontId="4" fillId="7" borderId="1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left" vertical="top"/>
    </xf>
    <xf numFmtId="0" fontId="3" fillId="7" borderId="1" xfId="0" applyFont="1" applyFill="1" applyBorder="1" applyAlignment="1">
      <alignment horizontal="right"/>
    </xf>
    <xf numFmtId="0" fontId="4" fillId="7" borderId="1" xfId="0" applyFont="1" applyFill="1" applyBorder="1" applyAlignment="1">
      <alignment horizontal="right" vertical="top"/>
    </xf>
    <xf numFmtId="164" fontId="4" fillId="7" borderId="1" xfId="0" applyNumberFormat="1" applyFont="1" applyFill="1" applyBorder="1" applyAlignment="1">
      <alignment horizontal="right" vertical="top"/>
    </xf>
    <xf numFmtId="3" fontId="4" fillId="7" borderId="1" xfId="0" applyNumberFormat="1" applyFont="1" applyFill="1" applyBorder="1" applyAlignment="1">
      <alignment horizontal="right" vertical="top"/>
    </xf>
    <xf numFmtId="164" fontId="3" fillId="7" borderId="1" xfId="0" applyNumberFormat="1" applyFont="1" applyFill="1" applyBorder="1" applyAlignment="1">
      <alignment horizontal="right"/>
    </xf>
    <xf numFmtId="164" fontId="5" fillId="7" borderId="1" xfId="0" applyNumberFormat="1" applyFont="1" applyFill="1" applyBorder="1" applyAlignment="1">
      <alignment horizontal="right" vertical="top"/>
    </xf>
    <xf numFmtId="0" fontId="5" fillId="6" borderId="1" xfId="0" applyFont="1" applyFill="1" applyBorder="1" applyAlignment="1">
      <alignment horizontal="left" vertical="top"/>
    </xf>
    <xf numFmtId="0" fontId="5" fillId="6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right"/>
    </xf>
    <xf numFmtId="0" fontId="5" fillId="6" borderId="1" xfId="0" applyFont="1" applyFill="1" applyBorder="1" applyAlignment="1">
      <alignment horizontal="right" vertical="top"/>
    </xf>
    <xf numFmtId="3" fontId="5" fillId="6" borderId="1" xfId="0" applyNumberFormat="1" applyFont="1" applyFill="1" applyBorder="1" applyAlignment="1">
      <alignment horizontal="right" vertical="top"/>
    </xf>
    <xf numFmtId="164" fontId="5" fillId="0" borderId="1" xfId="0" applyNumberFormat="1" applyFont="1" applyFill="1" applyBorder="1" applyAlignment="1">
      <alignment horizontal="right"/>
    </xf>
    <xf numFmtId="0" fontId="3" fillId="8" borderId="1" xfId="0" applyFont="1" applyFill="1" applyBorder="1" applyAlignment="1">
      <alignment horizontal="left" vertical="top"/>
    </xf>
    <xf numFmtId="0" fontId="3" fillId="8" borderId="1" xfId="0" applyFont="1" applyFill="1" applyBorder="1" applyAlignment="1">
      <alignment horizontal="left" vertical="top" wrapText="1"/>
    </xf>
    <xf numFmtId="0" fontId="4" fillId="8" borderId="1" xfId="0" applyFont="1" applyFill="1" applyBorder="1" applyAlignment="1">
      <alignment horizontal="right" vertical="top"/>
    </xf>
    <xf numFmtId="164" fontId="4" fillId="8" borderId="1" xfId="0" applyNumberFormat="1" applyFont="1" applyFill="1" applyBorder="1" applyAlignment="1">
      <alignment horizontal="right" vertical="top"/>
    </xf>
    <xf numFmtId="3" fontId="4" fillId="8" borderId="1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wrapText="1"/>
    </xf>
    <xf numFmtId="0" fontId="3" fillId="7" borderId="1" xfId="0" applyFont="1" applyFill="1" applyBorder="1" applyAlignment="1">
      <alignment horizontal="left" vertical="top"/>
    </xf>
    <xf numFmtId="0" fontId="3" fillId="7" borderId="1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right" vertical="top"/>
    </xf>
    <xf numFmtId="3" fontId="4" fillId="0" borderId="1" xfId="0" applyNumberFormat="1" applyFont="1" applyBorder="1" applyAlignment="1">
      <alignment horizontal="right" vertical="top"/>
    </xf>
    <xf numFmtId="1" fontId="3" fillId="8" borderId="1" xfId="0" applyNumberFormat="1" applyFont="1" applyFill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4" fillId="8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4" fillId="8" borderId="1" xfId="0" applyFont="1" applyFill="1" applyBorder="1" applyAlignment="1">
      <alignment horizontal="left" vertical="top" wrapText="1"/>
    </xf>
    <xf numFmtId="166" fontId="4" fillId="7" borderId="1" xfId="0" applyNumberFormat="1" applyFont="1" applyFill="1" applyBorder="1" applyAlignment="1">
      <alignment horizontal="right" vertical="top"/>
    </xf>
    <xf numFmtId="167" fontId="4" fillId="7" borderId="1" xfId="0" applyNumberFormat="1" applyFont="1" applyFill="1" applyBorder="1" applyAlignment="1">
      <alignment horizontal="right" vertical="top"/>
    </xf>
    <xf numFmtId="0" fontId="4" fillId="9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 vertical="top" wrapText="1"/>
    </xf>
    <xf numFmtId="3" fontId="4" fillId="7" borderId="1" xfId="0" applyNumberFormat="1" applyFont="1" applyFill="1" applyBorder="1" applyAlignment="1">
      <alignment horizontal="right" vertical="top" wrapText="1"/>
    </xf>
    <xf numFmtId="164" fontId="5" fillId="6" borderId="1" xfId="0" applyNumberFormat="1" applyFont="1" applyFill="1" applyBorder="1" applyAlignment="1">
      <alignment horizontal="right" vertical="top" wrapText="1"/>
    </xf>
    <xf numFmtId="0" fontId="3" fillId="8" borderId="1" xfId="0" applyFont="1" applyFill="1" applyBorder="1" applyAlignment="1">
      <alignment horizontal="right" vertical="top"/>
    </xf>
    <xf numFmtId="3" fontId="3" fillId="8" borderId="1" xfId="0" applyNumberFormat="1" applyFont="1" applyFill="1" applyBorder="1" applyAlignment="1">
      <alignment horizontal="right" vertical="top"/>
    </xf>
    <xf numFmtId="3" fontId="5" fillId="8" borderId="1" xfId="0" applyNumberFormat="1" applyFont="1" applyFill="1" applyBorder="1" applyAlignment="1">
      <alignment horizontal="right" vertical="top"/>
    </xf>
    <xf numFmtId="164" fontId="5" fillId="8" borderId="1" xfId="0" applyNumberFormat="1" applyFont="1" applyFill="1" applyBorder="1" applyAlignment="1">
      <alignment horizontal="right" vertical="top"/>
    </xf>
    <xf numFmtId="0" fontId="0" fillId="8" borderId="1" xfId="0" applyFill="1" applyBorder="1" applyAlignment="1">
      <alignment horizontal="right"/>
    </xf>
    <xf numFmtId="0" fontId="4" fillId="6" borderId="1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right" vertical="top"/>
    </xf>
    <xf numFmtId="0" fontId="6" fillId="8" borderId="1" xfId="0" applyFont="1" applyFill="1" applyBorder="1" applyAlignment="1">
      <alignment horizontal="right" vertical="top"/>
    </xf>
    <xf numFmtId="3" fontId="4" fillId="6" borderId="1" xfId="0" applyNumberFormat="1" applyFont="1" applyFill="1" applyBorder="1" applyAlignment="1">
      <alignment horizontal="right" vertical="top"/>
    </xf>
    <xf numFmtId="3" fontId="2" fillId="6" borderId="1" xfId="0" applyNumberFormat="1" applyFont="1" applyFill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164" fontId="2" fillId="6" borderId="1" xfId="0" applyNumberFormat="1" applyFont="1" applyFill="1" applyBorder="1" applyAlignment="1">
      <alignment horizontal="right" vertical="top"/>
    </xf>
    <xf numFmtId="0" fontId="5" fillId="10" borderId="2" xfId="0" applyFont="1" applyFill="1" applyBorder="1" applyAlignment="1">
      <alignment horizontal="left" vertical="top"/>
    </xf>
    <xf numFmtId="0" fontId="5" fillId="10" borderId="2" xfId="0" applyFont="1" applyFill="1" applyBorder="1" applyAlignment="1">
      <alignment horizontal="right" vertical="top"/>
    </xf>
    <xf numFmtId="164" fontId="5" fillId="10" borderId="2" xfId="0" applyNumberFormat="1" applyFont="1" applyFill="1" applyBorder="1" applyAlignment="1">
      <alignment horizontal="right" vertical="top"/>
    </xf>
    <xf numFmtId="3" fontId="5" fillId="10" borderId="2" xfId="0" applyNumberFormat="1" applyFont="1" applyFill="1" applyBorder="1" applyAlignment="1">
      <alignment horizontal="right" vertical="top"/>
    </xf>
    <xf numFmtId="0" fontId="0" fillId="0" borderId="2" xfId="0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164" fontId="0" fillId="0" borderId="0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164" fontId="3" fillId="0" borderId="0" xfId="0" applyNumberFormat="1" applyFont="1" applyFill="1" applyBorder="1" applyAlignment="1">
      <alignment horizontal="right" vertical="top"/>
    </xf>
    <xf numFmtId="164" fontId="3" fillId="0" borderId="0" xfId="0" applyNumberFormat="1" applyFon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2"/>
  <sheetViews>
    <sheetView tabSelected="1" view="pageBreakPreview" zoomScale="60" zoomScaleNormal="100" workbookViewId="0">
      <selection activeCell="S2" sqref="S2"/>
    </sheetView>
  </sheetViews>
  <sheetFormatPr baseColWidth="10" defaultColWidth="19.140625" defaultRowHeight="15" outlineLevelCol="3" x14ac:dyDescent="0.25"/>
  <cols>
    <col min="1" max="1" width="15.28515625" style="86" customWidth="1"/>
    <col min="2" max="2" width="31.85546875" style="86" customWidth="1"/>
    <col min="3" max="3" width="27" style="86" customWidth="1"/>
    <col min="4" max="4" width="8.28515625" style="87" hidden="1" customWidth="1" outlineLevel="1"/>
    <col min="5" max="5" width="8" style="87" hidden="1" customWidth="1" outlineLevel="1"/>
    <col min="6" max="6" width="12.85546875" style="87" hidden="1" customWidth="1" outlineLevel="1"/>
    <col min="7" max="8" width="19.140625" style="87" hidden="1" customWidth="1" outlineLevel="2"/>
    <col min="9" max="9" width="6" style="89" hidden="1" customWidth="1"/>
    <col min="10" max="10" width="7.42578125" style="89" hidden="1" customWidth="1"/>
    <col min="11" max="11" width="11.42578125" style="88" hidden="1" customWidth="1"/>
    <col min="12" max="12" width="9.85546875" style="87" hidden="1" customWidth="1" outlineLevel="1"/>
    <col min="13" max="14" width="13.7109375" style="87" hidden="1" customWidth="1" outlineLevel="3"/>
    <col min="15" max="17" width="12.5703125" style="88" hidden="1" customWidth="1" outlineLevel="3"/>
    <col min="18" max="18" width="20.140625" style="87" hidden="1" customWidth="1" collapsed="1"/>
    <col min="19" max="19" width="15.5703125" style="89" customWidth="1"/>
    <col min="20" max="23" width="19.140625" style="55" customWidth="1"/>
    <col min="24" max="16384" width="19.140625" style="55"/>
  </cols>
  <sheetData>
    <row r="1" spans="1:19" s="9" customFormat="1" ht="27.75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4" t="s">
        <v>10</v>
      </c>
      <c r="L1" s="5" t="s">
        <v>11</v>
      </c>
      <c r="M1" s="6" t="s">
        <v>12</v>
      </c>
      <c r="N1" s="6" t="s">
        <v>13</v>
      </c>
      <c r="O1" s="7" t="s">
        <v>14</v>
      </c>
      <c r="P1" s="7" t="s">
        <v>15</v>
      </c>
      <c r="Q1" s="7" t="s">
        <v>16</v>
      </c>
      <c r="R1" s="8" t="s">
        <v>17</v>
      </c>
      <c r="S1" s="1" t="s">
        <v>135</v>
      </c>
    </row>
    <row r="2" spans="1:19" s="9" customFormat="1" ht="12" x14ac:dyDescent="0.2">
      <c r="A2" s="10" t="s">
        <v>18</v>
      </c>
      <c r="B2" s="12" t="s">
        <v>19</v>
      </c>
      <c r="C2" s="11" t="s">
        <v>20</v>
      </c>
      <c r="G2" s="13">
        <v>0</v>
      </c>
      <c r="H2" s="13">
        <v>0</v>
      </c>
      <c r="I2" s="16"/>
      <c r="J2" s="16"/>
      <c r="K2" s="17"/>
      <c r="L2" s="13">
        <v>2015</v>
      </c>
      <c r="M2" s="18" t="e">
        <f>IF((#REF!*60)&gt;=I2,"RICHTIG","ZUVIEL")</f>
        <v>#REF!</v>
      </c>
      <c r="N2" s="14" t="e">
        <f>IF(#REF!=(#REF!+#REF!+#REF!+#REF!+#REF!),"RICHTIG","FEHLER!")</f>
        <v>#REF!</v>
      </c>
      <c r="O2" s="14" t="e">
        <f>IF(#REF!=(#REF!+#REF!+#REF!+#REF!+#REF!),"RICHTIG","FEHLER!")</f>
        <v>#REF!</v>
      </c>
      <c r="P2" s="14" t="e">
        <f>IF(#REF!=(#REF!+#REF!+#REF!+#REF!+#REF!),"RICHTIG","FEHLER!")</f>
        <v>#REF!</v>
      </c>
      <c r="Q2" s="13"/>
      <c r="R2" s="15">
        <v>0</v>
      </c>
      <c r="S2" s="15">
        <v>32</v>
      </c>
    </row>
    <row r="3" spans="1:19" s="9" customFormat="1" ht="12" x14ac:dyDescent="0.2">
      <c r="A3" s="10" t="s">
        <v>18</v>
      </c>
      <c r="B3" s="12" t="s">
        <v>21</v>
      </c>
      <c r="C3" s="11" t="s">
        <v>20</v>
      </c>
      <c r="G3" s="13">
        <v>0</v>
      </c>
      <c r="H3" s="13">
        <v>0</v>
      </c>
      <c r="I3" s="16"/>
      <c r="J3" s="16"/>
      <c r="K3" s="17"/>
      <c r="L3" s="13">
        <v>2016</v>
      </c>
      <c r="M3" s="18" t="e">
        <f>IF((#REF!*60)&gt;=I3,"RICHTIG","ZUVIEL")</f>
        <v>#REF!</v>
      </c>
      <c r="N3" s="14" t="e">
        <f>IF(#REF!=(#REF!+#REF!+#REF!+#REF!+#REF!),"RICHTIG","FEHLER!")</f>
        <v>#REF!</v>
      </c>
      <c r="O3" s="14" t="e">
        <f>IF(#REF!=(#REF!+#REF!+#REF!+#REF!+#REF!),"RICHTIG","FEHLER!")</f>
        <v>#REF!</v>
      </c>
      <c r="P3" s="14" t="e">
        <f>IF(#REF!=(#REF!+#REF!+#REF!+#REF!+#REF!),"RICHTIG","FEHLER!")</f>
        <v>#REF!</v>
      </c>
      <c r="Q3" s="13"/>
      <c r="R3" s="15">
        <v>0</v>
      </c>
      <c r="S3" s="15">
        <v>24</v>
      </c>
    </row>
    <row r="4" spans="1:19" s="9" customFormat="1" ht="12" x14ac:dyDescent="0.2">
      <c r="A4" s="10" t="s">
        <v>18</v>
      </c>
      <c r="B4" s="12" t="s">
        <v>22</v>
      </c>
      <c r="C4" s="11" t="s">
        <v>20</v>
      </c>
      <c r="G4" s="13">
        <v>0</v>
      </c>
      <c r="H4" s="13">
        <v>0</v>
      </c>
      <c r="I4" s="16"/>
      <c r="J4" s="16"/>
      <c r="K4" s="17"/>
      <c r="L4" s="13">
        <v>2016</v>
      </c>
      <c r="M4" s="18" t="e">
        <f>IF((#REF!*60)&gt;=I4,"RICHTIG","ZUVIEL")</f>
        <v>#REF!</v>
      </c>
      <c r="N4" s="14" t="e">
        <f>IF(#REF!=(#REF!+#REF!+#REF!+#REF!+#REF!),"RICHTIG","FEHLER!")</f>
        <v>#REF!</v>
      </c>
      <c r="O4" s="14" t="e">
        <f>IF(#REF!=(#REF!+#REF!+#REF!+#REF!+#REF!),"RICHTIG","FEHLER!")</f>
        <v>#REF!</v>
      </c>
      <c r="P4" s="14" t="e">
        <f>IF(#REF!=(#REF!+#REF!+#REF!+#REF!+#REF!),"RICHTIG","FEHLER!")</f>
        <v>#REF!</v>
      </c>
      <c r="Q4" s="13"/>
      <c r="R4" s="15">
        <v>0</v>
      </c>
      <c r="S4" s="15">
        <v>24</v>
      </c>
    </row>
    <row r="5" spans="1:19" s="9" customFormat="1" ht="12" x14ac:dyDescent="0.2">
      <c r="A5" s="10" t="s">
        <v>18</v>
      </c>
      <c r="B5" s="12" t="s">
        <v>23</v>
      </c>
      <c r="C5" s="11" t="s">
        <v>20</v>
      </c>
      <c r="G5" s="13">
        <v>0</v>
      </c>
      <c r="H5" s="13">
        <v>0</v>
      </c>
      <c r="I5" s="16"/>
      <c r="J5" s="16"/>
      <c r="K5" s="17"/>
      <c r="L5" s="13">
        <v>2016</v>
      </c>
      <c r="M5" s="18" t="e">
        <f>IF((#REF!*60)&gt;=I5,"RICHTIG","ZUVIEL")</f>
        <v>#REF!</v>
      </c>
      <c r="N5" s="14" t="e">
        <f>IF(#REF!=(#REF!+#REF!+#REF!+#REF!+#REF!),"RICHTIG","FEHLER!")</f>
        <v>#REF!</v>
      </c>
      <c r="O5" s="14" t="e">
        <f>IF(#REF!=(#REF!+#REF!+#REF!+#REF!+#REF!),"RICHTIG","FEHLER!")</f>
        <v>#REF!</v>
      </c>
      <c r="P5" s="14" t="e">
        <f>IF(#REF!=(#REF!+#REF!+#REF!+#REF!+#REF!),"RICHTIG","FEHLER!")</f>
        <v>#REF!</v>
      </c>
      <c r="Q5" s="13"/>
      <c r="R5" s="15">
        <v>0</v>
      </c>
      <c r="S5" s="15">
        <v>24</v>
      </c>
    </row>
    <row r="6" spans="1:19" s="9" customFormat="1" ht="12" x14ac:dyDescent="0.2">
      <c r="A6" s="19" t="s">
        <v>18</v>
      </c>
      <c r="B6" s="20"/>
      <c r="C6" s="20"/>
      <c r="D6" s="21"/>
      <c r="E6" s="21"/>
      <c r="F6" s="21"/>
      <c r="G6" s="22"/>
      <c r="H6" s="22"/>
      <c r="I6" s="25"/>
      <c r="J6" s="25"/>
      <c r="K6" s="25"/>
      <c r="L6" s="23"/>
      <c r="M6" s="26" t="e">
        <f>IF((#REF!*60)&gt;=I6,"RICHTIG","ZUVIEL")</f>
        <v>#REF!</v>
      </c>
      <c r="N6" s="23" t="e">
        <f>IF(#REF!=(#REF!+#REF!+#REF!+#REF!+#REF!),"RICHTIG","FEHLER!")</f>
        <v>#REF!</v>
      </c>
      <c r="O6" s="23" t="e">
        <f>IF(#REF!=(#REF!+#REF!+#REF!+#REF!+#REF!),"RICHTIG","FEHLER!")</f>
        <v>#REF!</v>
      </c>
      <c r="P6" s="23" t="e">
        <f>IF(#REF!=(#REF!+#REF!+#REF!+#REF!+#REF!),"RICHTIG","FEHLER!")</f>
        <v>#REF!</v>
      </c>
      <c r="Q6" s="22"/>
      <c r="R6" s="24">
        <f>SUM(R2:R5)</f>
        <v>0</v>
      </c>
      <c r="S6" s="24">
        <f t="shared" ref="S6" si="0">SUM(S2:S5)</f>
        <v>104</v>
      </c>
    </row>
    <row r="7" spans="1:19" s="29" customFormat="1" ht="12" x14ac:dyDescent="0.2">
      <c r="A7" s="27" t="s">
        <v>18</v>
      </c>
      <c r="B7" s="27"/>
      <c r="C7" s="27"/>
      <c r="G7" s="30"/>
      <c r="H7" s="30"/>
      <c r="I7" s="32"/>
      <c r="J7" s="32"/>
      <c r="K7" s="32"/>
      <c r="L7" s="18"/>
      <c r="M7" s="18" t="e">
        <f>IF((#REF!*60)&gt;=I7,"RICHTIG","ZUVIEL")</f>
        <v>#REF!</v>
      </c>
      <c r="N7" s="18" t="str">
        <f>IF((I7*60)&gt;=J7,"RICHTIG","ZUVIEL")</f>
        <v>RICHTIG</v>
      </c>
      <c r="O7" s="18" t="str">
        <f>IF((J7*60)&gt;=K7,"RICHTIG","ZUVIEL")</f>
        <v>RICHTIG</v>
      </c>
      <c r="P7" s="18" t="str">
        <f>IF((K7*60)&gt;=L7,"RICHTIG","ZUVIEL")</f>
        <v>RICHTIG</v>
      </c>
      <c r="Q7" s="30"/>
      <c r="R7" s="31">
        <f>R6</f>
        <v>0</v>
      </c>
      <c r="S7" s="31">
        <f t="shared" ref="S7" si="1">S6</f>
        <v>104</v>
      </c>
    </row>
    <row r="8" spans="1:19" s="38" customFormat="1" ht="12" x14ac:dyDescent="0.2">
      <c r="A8" s="33" t="s">
        <v>24</v>
      </c>
      <c r="B8" s="33" t="s">
        <v>25</v>
      </c>
      <c r="C8" s="33" t="s">
        <v>26</v>
      </c>
      <c r="D8" s="35">
        <v>0</v>
      </c>
      <c r="E8" s="35">
        <v>1</v>
      </c>
      <c r="F8" s="35">
        <v>0</v>
      </c>
      <c r="G8" s="35">
        <v>0</v>
      </c>
      <c r="H8" s="35">
        <v>0</v>
      </c>
      <c r="I8" s="37">
        <v>0</v>
      </c>
      <c r="J8" s="37">
        <v>0</v>
      </c>
      <c r="K8" s="36">
        <v>0</v>
      </c>
      <c r="L8" s="13">
        <v>2015</v>
      </c>
      <c r="M8" s="18" t="e">
        <f>IF((#REF!*60)&gt;=I8,"RICHTIG","ZUVIEL")</f>
        <v>#REF!</v>
      </c>
      <c r="N8" s="36" t="e">
        <f>IF(#REF!=(#REF!+#REF!+#REF!+#REF!+#REF!),"RICHTIG","FEHLER!")</f>
        <v>#REF!</v>
      </c>
      <c r="O8" s="36" t="e">
        <f>IF(#REF!=(#REF!+#REF!+#REF!+#REF!+#REF!),"RICHTIG","FEHLER!")</f>
        <v>#REF!</v>
      </c>
      <c r="P8" s="36" t="e">
        <f>IF(#REF!=(#REF!+#REF!+#REF!+#REF!+#REF!),"RICHTIG","FEHLER!")</f>
        <v>#REF!</v>
      </c>
      <c r="Q8" s="35"/>
      <c r="R8" s="37">
        <v>0</v>
      </c>
      <c r="S8" s="37">
        <v>36</v>
      </c>
    </row>
    <row r="9" spans="1:19" s="38" customFormat="1" ht="12" x14ac:dyDescent="0.2">
      <c r="A9" s="33" t="s">
        <v>24</v>
      </c>
      <c r="B9" s="33" t="s">
        <v>27</v>
      </c>
      <c r="C9" s="33" t="s">
        <v>26</v>
      </c>
      <c r="D9" s="35">
        <v>0</v>
      </c>
      <c r="E9" s="35">
        <v>1</v>
      </c>
      <c r="F9" s="35">
        <v>0</v>
      </c>
      <c r="G9" s="35">
        <v>0</v>
      </c>
      <c r="H9" s="35">
        <v>0</v>
      </c>
      <c r="I9" s="37">
        <v>0</v>
      </c>
      <c r="J9" s="37">
        <v>0</v>
      </c>
      <c r="K9" s="36">
        <v>0</v>
      </c>
      <c r="L9" s="13">
        <v>2015</v>
      </c>
      <c r="M9" s="18" t="e">
        <f>IF((#REF!*60)&gt;=I9,"RICHTIG","ZUVIEL")</f>
        <v>#REF!</v>
      </c>
      <c r="N9" s="36" t="e">
        <f>IF(#REF!=(#REF!+#REF!+#REF!+#REF!+#REF!),"RICHTIG","FEHLER!")</f>
        <v>#REF!</v>
      </c>
      <c r="O9" s="36" t="e">
        <f>IF(#REF!=(#REF!+#REF!+#REF!+#REF!+#REF!),"RICHTIG","FEHLER!")</f>
        <v>#REF!</v>
      </c>
      <c r="P9" s="36" t="e">
        <f>IF(#REF!=(#REF!+#REF!+#REF!+#REF!+#REF!),"RICHTIG","FEHLER!")</f>
        <v>#REF!</v>
      </c>
      <c r="Q9" s="35"/>
      <c r="R9" s="37">
        <v>0</v>
      </c>
      <c r="S9" s="37">
        <v>14</v>
      </c>
    </row>
    <row r="10" spans="1:19" s="9" customFormat="1" ht="12" x14ac:dyDescent="0.2">
      <c r="A10" s="39" t="s">
        <v>24</v>
      </c>
      <c r="B10" s="20"/>
      <c r="C10" s="20"/>
      <c r="D10" s="22"/>
      <c r="E10" s="22"/>
      <c r="F10" s="22"/>
      <c r="G10" s="22"/>
      <c r="H10" s="22"/>
      <c r="I10" s="24">
        <f t="shared" ref="I10:K10" si="2">SUM(I8:I9)</f>
        <v>0</v>
      </c>
      <c r="J10" s="24">
        <f t="shared" si="2"/>
        <v>0</v>
      </c>
      <c r="K10" s="23">
        <f t="shared" si="2"/>
        <v>0</v>
      </c>
      <c r="L10" s="22"/>
      <c r="M10" s="26" t="e">
        <f>IF((#REF!*60)&gt;=I10,"RICHTIG","ZUVIEL")</f>
        <v>#REF!</v>
      </c>
      <c r="N10" s="23" t="e">
        <f>IF(#REF!=(#REF!+#REF!+#REF!+#REF!+#REF!),"RICHTIG","FEHLER!")</f>
        <v>#REF!</v>
      </c>
      <c r="O10" s="23" t="e">
        <f>IF(#REF!=(#REF!+#REF!+#REF!+#REF!+#REF!),"RICHTIG","FEHLER!")</f>
        <v>#REF!</v>
      </c>
      <c r="P10" s="23" t="e">
        <f>IF(#REF!=(#REF!+#REF!+#REF!+#REF!+#REF!),"RICHTIG","FEHLER!")</f>
        <v>#REF!</v>
      </c>
      <c r="Q10" s="22"/>
      <c r="R10" s="24">
        <f>SUM(R8:R9)</f>
        <v>0</v>
      </c>
      <c r="S10" s="24">
        <f t="shared" ref="S10" si="3">SUM(S8:S9)</f>
        <v>50</v>
      </c>
    </row>
    <row r="11" spans="1:19" s="29" customFormat="1" ht="12" x14ac:dyDescent="0.2">
      <c r="A11" s="41" t="s">
        <v>24</v>
      </c>
      <c r="B11" s="27"/>
      <c r="C11" s="27"/>
      <c r="D11" s="30"/>
      <c r="E11" s="30"/>
      <c r="F11" s="30"/>
      <c r="G11" s="30"/>
      <c r="H11" s="30"/>
      <c r="I11" s="31" t="e">
        <f>I10+#REF!+#REF!+#REF!+#REF!</f>
        <v>#REF!</v>
      </c>
      <c r="J11" s="31" t="e">
        <f>J10+#REF!+#REF!+#REF!+#REF!</f>
        <v>#REF!</v>
      </c>
      <c r="K11" s="18" t="e">
        <f>K10+#REF!+#REF!+#REF!+#REF!</f>
        <v>#REF!</v>
      </c>
      <c r="L11" s="30"/>
      <c r="M11" s="18" t="e">
        <f>IF((#REF!*60)&gt;=I11,"RICHTIG","ZUVIEL")</f>
        <v>#REF!</v>
      </c>
      <c r="N11" s="18" t="e">
        <f>IF(#REF!=(#REF!+#REF!+#REF!+#REF!+#REF!),"RICHTIG","FEHLER!")</f>
        <v>#REF!</v>
      </c>
      <c r="O11" s="18" t="e">
        <f>IF(#REF!=(#REF!+#REF!+#REF!+#REF!+#REF!),"RICHTIG","FEHLER!")</f>
        <v>#REF!</v>
      </c>
      <c r="P11" s="18" t="e">
        <f>IF(#REF!=(#REF!+#REF!+#REF!+#REF!+#REF!),"RICHTIG","FEHLER!")</f>
        <v>#REF!</v>
      </c>
      <c r="Q11" s="31"/>
      <c r="R11" s="31">
        <f>R10</f>
        <v>0</v>
      </c>
      <c r="S11" s="31">
        <f>S10</f>
        <v>50</v>
      </c>
    </row>
    <row r="12" spans="1:19" s="9" customFormat="1" ht="12" x14ac:dyDescent="0.2">
      <c r="A12" s="42" t="s">
        <v>28</v>
      </c>
      <c r="B12" s="43" t="s">
        <v>29</v>
      </c>
      <c r="C12" s="10" t="s">
        <v>30</v>
      </c>
      <c r="D12" s="44">
        <v>0</v>
      </c>
      <c r="E12" s="44">
        <v>0</v>
      </c>
      <c r="F12" s="44">
        <v>1</v>
      </c>
      <c r="G12" s="44">
        <v>0</v>
      </c>
      <c r="H12" s="44">
        <v>0</v>
      </c>
      <c r="I12" s="46">
        <v>0</v>
      </c>
      <c r="J12" s="46">
        <v>0</v>
      </c>
      <c r="K12" s="45">
        <v>0</v>
      </c>
      <c r="L12" s="47">
        <v>2015</v>
      </c>
      <c r="M12" s="18" t="e">
        <f>IF((#REF!*60)&gt;=I12,"RICHTIG","ZUVIEL")</f>
        <v>#REF!</v>
      </c>
      <c r="N12" s="45" t="e">
        <f>IF(#REF!=(#REF!+#REF!+#REF!+#REF!+#REF!),"RICHTIG","FEHLER!")</f>
        <v>#REF!</v>
      </c>
      <c r="O12" s="45" t="e">
        <f>IF(#REF!=(#REF!+#REF!+#REF!+#REF!+#REF!),"RICHTIG","FEHLER!")</f>
        <v>#REF!</v>
      </c>
      <c r="P12" s="45" t="e">
        <f>IF(#REF!=(#REF!+#REF!+#REF!+#REF!+#REF!),"RICHTIG","FEHLER!")</f>
        <v>#REF!</v>
      </c>
      <c r="Q12" s="44"/>
      <c r="R12" s="46">
        <v>0</v>
      </c>
      <c r="S12" s="46">
        <v>60</v>
      </c>
    </row>
    <row r="13" spans="1:19" s="9" customFormat="1" ht="12" x14ac:dyDescent="0.2">
      <c r="A13" s="42" t="s">
        <v>28</v>
      </c>
      <c r="B13" s="43" t="s">
        <v>31</v>
      </c>
      <c r="C13" s="10" t="s">
        <v>30</v>
      </c>
      <c r="D13" s="44">
        <v>0</v>
      </c>
      <c r="E13" s="44">
        <v>0</v>
      </c>
      <c r="F13" s="44">
        <v>1</v>
      </c>
      <c r="G13" s="44">
        <v>0</v>
      </c>
      <c r="H13" s="44">
        <v>0</v>
      </c>
      <c r="I13" s="46">
        <v>0</v>
      </c>
      <c r="J13" s="46">
        <v>0</v>
      </c>
      <c r="K13" s="45">
        <v>0</v>
      </c>
      <c r="L13" s="13">
        <v>2016</v>
      </c>
      <c r="M13" s="18" t="e">
        <f>IF((#REF!*60)&gt;=I13,"RICHTIG","ZUVIEL")</f>
        <v>#REF!</v>
      </c>
      <c r="N13" s="45" t="e">
        <f>IF(#REF!=(#REF!+#REF!+#REF!+#REF!+#REF!),"RICHTIG","FEHLER!")</f>
        <v>#REF!</v>
      </c>
      <c r="O13" s="45" t="e">
        <f>IF(#REF!=(#REF!+#REF!+#REF!+#REF!+#REF!),"RICHTIG","FEHLER!")</f>
        <v>#REF!</v>
      </c>
      <c r="P13" s="45" t="e">
        <f>IF(#REF!=(#REF!+#REF!+#REF!+#REF!+#REF!),"RICHTIG","FEHLER!")</f>
        <v>#REF!</v>
      </c>
      <c r="Q13" s="44"/>
      <c r="R13" s="46">
        <v>0</v>
      </c>
      <c r="S13" s="46">
        <v>48</v>
      </c>
    </row>
    <row r="14" spans="1:19" s="9" customFormat="1" ht="12" x14ac:dyDescent="0.2">
      <c r="A14" s="42" t="s">
        <v>28</v>
      </c>
      <c r="B14" s="43" t="s">
        <v>32</v>
      </c>
      <c r="C14" s="10" t="s">
        <v>30</v>
      </c>
      <c r="D14" s="44"/>
      <c r="E14" s="44"/>
      <c r="F14" s="44"/>
      <c r="G14" s="44"/>
      <c r="H14" s="44"/>
      <c r="I14" s="46"/>
      <c r="J14" s="46"/>
      <c r="K14" s="45"/>
      <c r="L14" s="13">
        <v>2016</v>
      </c>
      <c r="M14" s="18" t="e">
        <f>IF((#REF!*60)&gt;=I14,"RICHTIG","ZUVIEL")</f>
        <v>#REF!</v>
      </c>
      <c r="N14" s="45"/>
      <c r="O14" s="45"/>
      <c r="P14" s="45"/>
      <c r="Q14" s="44"/>
      <c r="R14" s="46">
        <v>0</v>
      </c>
      <c r="S14" s="46">
        <v>80</v>
      </c>
    </row>
    <row r="15" spans="1:19" s="9" customFormat="1" ht="12" x14ac:dyDescent="0.2">
      <c r="A15" s="42" t="s">
        <v>28</v>
      </c>
      <c r="B15" s="43" t="s">
        <v>33</v>
      </c>
      <c r="C15" s="10" t="s">
        <v>30</v>
      </c>
      <c r="D15" s="44">
        <v>0</v>
      </c>
      <c r="E15" s="44">
        <v>0</v>
      </c>
      <c r="F15" s="44">
        <v>1</v>
      </c>
      <c r="G15" s="44">
        <v>0</v>
      </c>
      <c r="H15" s="44">
        <v>0</v>
      </c>
      <c r="I15" s="46">
        <v>0</v>
      </c>
      <c r="J15" s="46">
        <v>0</v>
      </c>
      <c r="K15" s="45">
        <v>0</v>
      </c>
      <c r="L15" s="13">
        <v>2016</v>
      </c>
      <c r="M15" s="18" t="e">
        <f>IF((#REF!*60)&gt;=I15,"RICHTIG","ZUVIEL")</f>
        <v>#REF!</v>
      </c>
      <c r="N15" s="45" t="e">
        <f>IF(#REF!=(#REF!+#REF!+#REF!+#REF!+#REF!),"RICHTIG","FEHLER!")</f>
        <v>#REF!</v>
      </c>
      <c r="O15" s="45" t="e">
        <f>IF(#REF!=(#REF!+#REF!+#REF!+#REF!+#REF!),"RICHTIG","FEHLER!")</f>
        <v>#REF!</v>
      </c>
      <c r="P15" s="45" t="e">
        <f>IF(#REF!=(#REF!+#REF!+#REF!+#REF!+#REF!),"RICHTIG","FEHLER!")</f>
        <v>#REF!</v>
      </c>
      <c r="Q15" s="44"/>
      <c r="R15" s="46">
        <v>0</v>
      </c>
      <c r="S15" s="46">
        <v>80</v>
      </c>
    </row>
    <row r="16" spans="1:19" s="9" customFormat="1" ht="24" x14ac:dyDescent="0.2">
      <c r="A16" s="42" t="s">
        <v>28</v>
      </c>
      <c r="B16" s="43" t="s">
        <v>34</v>
      </c>
      <c r="C16" s="10" t="s">
        <v>35</v>
      </c>
      <c r="D16" s="44">
        <v>0</v>
      </c>
      <c r="E16" s="44">
        <v>0</v>
      </c>
      <c r="F16" s="44">
        <v>1</v>
      </c>
      <c r="G16" s="44">
        <v>0</v>
      </c>
      <c r="H16" s="44">
        <v>0</v>
      </c>
      <c r="I16" s="46">
        <v>0</v>
      </c>
      <c r="J16" s="46">
        <v>0</v>
      </c>
      <c r="K16" s="45">
        <v>0</v>
      </c>
      <c r="L16" s="13">
        <v>2016</v>
      </c>
      <c r="M16" s="18" t="e">
        <f>IF((#REF!*60)&gt;=I16,"RICHTIG","ZUVIEL")</f>
        <v>#REF!</v>
      </c>
      <c r="N16" s="45" t="e">
        <f>IF(#REF!=(#REF!+#REF!+#REF!+#REF!+#REF!),"RICHTIG","FEHLER!")</f>
        <v>#REF!</v>
      </c>
      <c r="O16" s="45" t="e">
        <f>IF(#REF!=(#REF!+#REF!+#REF!+#REF!+#REF!),"RICHTIG","FEHLER!")</f>
        <v>#REF!</v>
      </c>
      <c r="P16" s="45" t="e">
        <f>IF(#REF!=(#REF!+#REF!+#REF!+#REF!+#REF!),"RICHTIG","FEHLER!")</f>
        <v>#REF!</v>
      </c>
      <c r="Q16" s="44"/>
      <c r="R16" s="46">
        <v>0</v>
      </c>
      <c r="S16" s="46">
        <v>39</v>
      </c>
    </row>
    <row r="17" spans="1:19" s="9" customFormat="1" ht="24" x14ac:dyDescent="0.2">
      <c r="A17" s="42" t="s">
        <v>28</v>
      </c>
      <c r="B17" s="43" t="s">
        <v>36</v>
      </c>
      <c r="C17" s="10" t="s">
        <v>35</v>
      </c>
      <c r="D17" s="44">
        <v>0</v>
      </c>
      <c r="E17" s="44">
        <v>0</v>
      </c>
      <c r="F17" s="44">
        <v>1</v>
      </c>
      <c r="G17" s="44">
        <v>0</v>
      </c>
      <c r="H17" s="44">
        <v>0</v>
      </c>
      <c r="I17" s="46">
        <v>0</v>
      </c>
      <c r="J17" s="46">
        <v>0</v>
      </c>
      <c r="K17" s="45">
        <v>0</v>
      </c>
      <c r="L17" s="13">
        <v>2016</v>
      </c>
      <c r="M17" s="18" t="e">
        <f>IF((#REF!*60)&gt;=I17,"RICHTIG","ZUVIEL")</f>
        <v>#REF!</v>
      </c>
      <c r="N17" s="45" t="e">
        <f>IF(#REF!=(#REF!+#REF!+#REF!+#REF!+#REF!),"RICHTIG","FEHLER!")</f>
        <v>#REF!</v>
      </c>
      <c r="O17" s="45" t="e">
        <f>IF(#REF!=(#REF!+#REF!+#REF!+#REF!+#REF!),"RICHTIG","FEHLER!")</f>
        <v>#REF!</v>
      </c>
      <c r="P17" s="45" t="e">
        <f>IF(#REF!=(#REF!+#REF!+#REF!+#REF!+#REF!),"RICHTIG","FEHLER!")</f>
        <v>#REF!</v>
      </c>
      <c r="Q17" s="44"/>
      <c r="R17" s="46">
        <v>0</v>
      </c>
      <c r="S17" s="46">
        <v>80</v>
      </c>
    </row>
    <row r="18" spans="1:19" s="9" customFormat="1" ht="12" x14ac:dyDescent="0.2">
      <c r="A18" s="42" t="s">
        <v>28</v>
      </c>
      <c r="B18" s="43" t="s">
        <v>37</v>
      </c>
      <c r="C18" s="10" t="s">
        <v>30</v>
      </c>
      <c r="D18" s="44">
        <v>0</v>
      </c>
      <c r="E18" s="44">
        <v>0</v>
      </c>
      <c r="F18" s="44">
        <v>1</v>
      </c>
      <c r="G18" s="44">
        <v>0</v>
      </c>
      <c r="H18" s="44">
        <v>0</v>
      </c>
      <c r="I18" s="46">
        <v>0</v>
      </c>
      <c r="J18" s="46">
        <v>0</v>
      </c>
      <c r="K18" s="45">
        <v>0</v>
      </c>
      <c r="L18" s="44">
        <v>2015</v>
      </c>
      <c r="M18" s="18" t="e">
        <f>IF((#REF!*60)&gt;=I18,"RICHTIG","ZUVIEL")</f>
        <v>#REF!</v>
      </c>
      <c r="N18" s="45" t="e">
        <f>IF(#REF!=(#REF!+#REF!+#REF!+#REF!+#REF!),"RICHTIG","FEHLER!")</f>
        <v>#REF!</v>
      </c>
      <c r="O18" s="45" t="e">
        <f>IF(#REF!=(#REF!+#REF!+#REF!+#REF!+#REF!),"RICHTIG","FEHLER!")</f>
        <v>#REF!</v>
      </c>
      <c r="P18" s="45" t="e">
        <f>IF(#REF!=(#REF!+#REF!+#REF!+#REF!+#REF!),"RICHTIG","FEHLER!")</f>
        <v>#REF!</v>
      </c>
      <c r="Q18" s="44"/>
      <c r="R18" s="46">
        <v>0</v>
      </c>
      <c r="S18" s="46">
        <v>27</v>
      </c>
    </row>
    <row r="19" spans="1:19" s="9" customFormat="1" ht="12" x14ac:dyDescent="0.2">
      <c r="A19" s="20" t="s">
        <v>28</v>
      </c>
      <c r="B19" s="20"/>
      <c r="C19" s="20"/>
      <c r="D19" s="22"/>
      <c r="E19" s="22"/>
      <c r="F19" s="22"/>
      <c r="G19" s="22"/>
      <c r="H19" s="22"/>
      <c r="I19" s="24">
        <f>SUM(I12:I13)</f>
        <v>0</v>
      </c>
      <c r="J19" s="24">
        <f>SUM(J12:J13)</f>
        <v>0</v>
      </c>
      <c r="K19" s="24">
        <f>SUM(K12:K13)</f>
        <v>0</v>
      </c>
      <c r="L19" s="24"/>
      <c r="M19" s="26" t="e">
        <f>IF((#REF!*60)&gt;=I19,"RICHTIG","ZUVIEL")</f>
        <v>#REF!</v>
      </c>
      <c r="N19" s="23" t="e">
        <f>IF(#REF!=(#REF!+#REF!+#REF!+#REF!+#REF!),"RICHTIG","FEHLER!")</f>
        <v>#REF!</v>
      </c>
      <c r="O19" s="23" t="e">
        <f>IF(#REF!=(#REF!+#REF!+#REF!+#REF!+#REF!),"RICHTIG","FEHLER!")</f>
        <v>#REF!</v>
      </c>
      <c r="P19" s="23" t="e">
        <f>IF(#REF!=(#REF!+#REF!+#REF!+#REF!+#REF!),"RICHTIG","FEHLER!")</f>
        <v>#REF!</v>
      </c>
      <c r="Q19" s="22"/>
      <c r="R19" s="24">
        <f>SUM(R12:R18)</f>
        <v>0</v>
      </c>
      <c r="S19" s="24">
        <f>SUM(S12:S18)</f>
        <v>414</v>
      </c>
    </row>
    <row r="20" spans="1:19" s="9" customFormat="1" ht="12" x14ac:dyDescent="0.2">
      <c r="A20" s="42" t="s">
        <v>28</v>
      </c>
      <c r="B20" s="12" t="s">
        <v>38</v>
      </c>
      <c r="C20" s="10" t="s">
        <v>39</v>
      </c>
      <c r="D20" s="44">
        <v>0</v>
      </c>
      <c r="E20" s="44">
        <v>0</v>
      </c>
      <c r="F20" s="44">
        <v>1</v>
      </c>
      <c r="G20" s="44">
        <v>0</v>
      </c>
      <c r="H20" s="44">
        <v>0</v>
      </c>
      <c r="I20" s="46">
        <v>0</v>
      </c>
      <c r="J20" s="46">
        <v>0</v>
      </c>
      <c r="K20" s="45">
        <v>0</v>
      </c>
      <c r="L20" s="47">
        <v>2015</v>
      </c>
      <c r="M20" s="18" t="e">
        <f>IF((#REF!*60)&gt;=I20,"RICHTIG","ZUVIEL")</f>
        <v>#REF!</v>
      </c>
      <c r="N20" s="45" t="e">
        <f>IF(#REF!=(#REF!+#REF!+#REF!+#REF!+#REF!),"RICHTIG","FEHLER!")</f>
        <v>#REF!</v>
      </c>
      <c r="O20" s="45" t="e">
        <f>IF(#REF!=(#REF!+#REF!+#REF!+#REF!+#REF!),"RICHTIG","FEHLER!")</f>
        <v>#REF!</v>
      </c>
      <c r="P20" s="45" t="e">
        <f>IF(#REF!=(#REF!+#REF!+#REF!+#REF!+#REF!),"RICHTIG","FEHLER!")</f>
        <v>#REF!</v>
      </c>
      <c r="Q20" s="44"/>
      <c r="R20" s="46">
        <v>0</v>
      </c>
      <c r="S20" s="46">
        <v>8</v>
      </c>
    </row>
    <row r="21" spans="1:19" s="29" customFormat="1" ht="12" x14ac:dyDescent="0.2">
      <c r="A21" s="42" t="s">
        <v>28</v>
      </c>
      <c r="B21" s="12" t="s">
        <v>40</v>
      </c>
      <c r="C21" s="10" t="s">
        <v>39</v>
      </c>
      <c r="D21" s="44">
        <v>0</v>
      </c>
      <c r="E21" s="44">
        <v>0</v>
      </c>
      <c r="F21" s="44">
        <v>1</v>
      </c>
      <c r="G21" s="44">
        <v>0</v>
      </c>
      <c r="H21" s="44">
        <v>0</v>
      </c>
      <c r="I21" s="46">
        <v>0</v>
      </c>
      <c r="J21" s="46">
        <v>0</v>
      </c>
      <c r="K21" s="45">
        <v>0</v>
      </c>
      <c r="L21" s="47">
        <v>2015</v>
      </c>
      <c r="M21" s="18" t="e">
        <f>IF((#REF!*60)&gt;=I21,"RICHTIG","ZUVIEL")</f>
        <v>#REF!</v>
      </c>
      <c r="N21" s="45" t="e">
        <f>IF(#REF!=(#REF!+#REF!+#REF!+#REF!+#REF!),"RICHTIG","FEHLER!")</f>
        <v>#REF!</v>
      </c>
      <c r="O21" s="45" t="e">
        <f>IF(#REF!=(#REF!+#REF!+#REF!+#REF!+#REF!),"RICHTIG","FEHLER!")</f>
        <v>#REF!</v>
      </c>
      <c r="P21" s="45" t="e">
        <f>IF(#REF!=(#REF!+#REF!+#REF!+#REF!+#REF!),"RICHTIG","FEHLER!")</f>
        <v>#REF!</v>
      </c>
      <c r="Q21" s="44"/>
      <c r="R21" s="46">
        <v>0</v>
      </c>
      <c r="S21" s="46">
        <v>8</v>
      </c>
    </row>
    <row r="22" spans="1:19" s="9" customFormat="1" ht="12" x14ac:dyDescent="0.2">
      <c r="A22" s="42" t="s">
        <v>28</v>
      </c>
      <c r="B22" s="12" t="s">
        <v>41</v>
      </c>
      <c r="C22" s="10" t="s">
        <v>39</v>
      </c>
      <c r="D22" s="44">
        <v>0</v>
      </c>
      <c r="E22" s="44">
        <v>0</v>
      </c>
      <c r="F22" s="44">
        <v>1</v>
      </c>
      <c r="G22" s="44">
        <v>0</v>
      </c>
      <c r="H22" s="44">
        <v>0</v>
      </c>
      <c r="I22" s="46">
        <v>0</v>
      </c>
      <c r="J22" s="46">
        <v>0</v>
      </c>
      <c r="K22" s="45">
        <v>0</v>
      </c>
      <c r="L22" s="47">
        <v>2015</v>
      </c>
      <c r="M22" s="18" t="e">
        <f>IF((#REF!*60)&gt;=I22,"RICHTIG","ZUVIEL")</f>
        <v>#REF!</v>
      </c>
      <c r="N22" s="45" t="e">
        <f>IF(#REF!=(#REF!+#REF!+#REF!+#REF!+#REF!),"RICHTIG","FEHLER!")</f>
        <v>#REF!</v>
      </c>
      <c r="O22" s="45" t="e">
        <f>IF(#REF!=(#REF!+#REF!+#REF!+#REF!+#REF!),"RICHTIG","FEHLER!")</f>
        <v>#REF!</v>
      </c>
      <c r="P22" s="45" t="e">
        <f>IF(#REF!=(#REF!+#REF!+#REF!+#REF!+#REF!),"RICHTIG","FEHLER!")</f>
        <v>#REF!</v>
      </c>
      <c r="Q22" s="44"/>
      <c r="R22" s="46">
        <v>0</v>
      </c>
      <c r="S22" s="46">
        <v>6</v>
      </c>
    </row>
    <row r="23" spans="1:19" s="9" customFormat="1" ht="12" x14ac:dyDescent="0.2">
      <c r="A23" s="20" t="s">
        <v>28</v>
      </c>
      <c r="B23" s="20"/>
      <c r="C23" s="20"/>
      <c r="D23" s="22"/>
      <c r="E23" s="22"/>
      <c r="F23" s="22"/>
      <c r="G23" s="22"/>
      <c r="H23" s="22"/>
      <c r="I23" s="24" t="e">
        <f>SUM(#REF!)</f>
        <v>#REF!</v>
      </c>
      <c r="J23" s="24" t="e">
        <f>SUM(#REF!)</f>
        <v>#REF!</v>
      </c>
      <c r="K23" s="23" t="e">
        <f>SUM(#REF!)</f>
        <v>#REF!</v>
      </c>
      <c r="L23" s="22"/>
      <c r="M23" s="26" t="e">
        <f>IF((#REF!*60)&gt;=I23,"RICHTIG","ZUVIEL")</f>
        <v>#REF!</v>
      </c>
      <c r="N23" s="23" t="e">
        <f>IF(#REF!=(#REF!+#REF!+#REF!+#REF!+#REF!),"RICHTIG","FEHLER!")</f>
        <v>#REF!</v>
      </c>
      <c r="O23" s="23" t="e">
        <f>IF(#REF!=(#REF!+#REF!+#REF!+#REF!+#REF!),"RICHTIG","FEHLER!")</f>
        <v>#REF!</v>
      </c>
      <c r="P23" s="23" t="e">
        <f>IF(#REF!=(#REF!+#REF!+#REF!+#REF!+#REF!),"RICHTIG","FEHLER!")</f>
        <v>#REF!</v>
      </c>
      <c r="Q23" s="22"/>
      <c r="R23" s="24">
        <f>SUM(R20:R22)</f>
        <v>0</v>
      </c>
      <c r="S23" s="24">
        <f>SUM(S20:S22)</f>
        <v>22</v>
      </c>
    </row>
    <row r="24" spans="1:19" s="29" customFormat="1" ht="12" x14ac:dyDescent="0.2">
      <c r="A24" s="42" t="s">
        <v>28</v>
      </c>
      <c r="B24" s="43" t="s">
        <v>42</v>
      </c>
      <c r="C24" s="11" t="s">
        <v>43</v>
      </c>
      <c r="D24" s="44">
        <v>0</v>
      </c>
      <c r="E24" s="44">
        <v>0</v>
      </c>
      <c r="F24" s="44">
        <v>1</v>
      </c>
      <c r="G24" s="44">
        <v>0</v>
      </c>
      <c r="H24" s="44">
        <v>0</v>
      </c>
      <c r="I24" s="46">
        <v>0</v>
      </c>
      <c r="J24" s="46">
        <v>0</v>
      </c>
      <c r="K24" s="45">
        <v>0</v>
      </c>
      <c r="L24" s="47">
        <v>2016</v>
      </c>
      <c r="M24" s="18" t="e">
        <f>IF((#REF!*60)&gt;=I24,"RICHTIG","ZUVIEL")</f>
        <v>#REF!</v>
      </c>
      <c r="N24" s="45" t="e">
        <f>IF(#REF!=(#REF!+#REF!+#REF!+#REF!+#REF!),"RICHTIG","FEHLER!")</f>
        <v>#REF!</v>
      </c>
      <c r="O24" s="45" t="e">
        <f>IF(#REF!=(#REF!+#REF!+#REF!+#REF!+#REF!),"RICHTIG","FEHLER!")</f>
        <v>#REF!</v>
      </c>
      <c r="P24" s="45" t="e">
        <f>IF(#REF!=(#REF!+#REF!+#REF!+#REF!+#REF!),"RICHTIG","FEHLER!")</f>
        <v>#REF!</v>
      </c>
      <c r="Q24" s="44"/>
      <c r="R24" s="46">
        <v>0</v>
      </c>
      <c r="S24" s="46">
        <v>3</v>
      </c>
    </row>
    <row r="25" spans="1:19" s="9" customFormat="1" ht="12" x14ac:dyDescent="0.2">
      <c r="A25" s="42" t="s">
        <v>28</v>
      </c>
      <c r="B25" s="43" t="s">
        <v>44</v>
      </c>
      <c r="C25" s="11" t="s">
        <v>43</v>
      </c>
      <c r="D25" s="44">
        <v>0</v>
      </c>
      <c r="E25" s="44">
        <v>0</v>
      </c>
      <c r="F25" s="44">
        <v>1</v>
      </c>
      <c r="G25" s="44">
        <v>0</v>
      </c>
      <c r="H25" s="44">
        <v>0</v>
      </c>
      <c r="I25" s="46">
        <v>0</v>
      </c>
      <c r="J25" s="46">
        <v>0</v>
      </c>
      <c r="K25" s="45">
        <v>0</v>
      </c>
      <c r="L25" s="47">
        <v>2016</v>
      </c>
      <c r="M25" s="18" t="e">
        <f>IF((#REF!*60)&gt;=I25,"RICHTIG","ZUVIEL")</f>
        <v>#REF!</v>
      </c>
      <c r="N25" s="45" t="e">
        <f>IF(#REF!=(#REF!+#REF!+#REF!+#REF!+#REF!),"RICHTIG","FEHLER!")</f>
        <v>#REF!</v>
      </c>
      <c r="O25" s="45" t="e">
        <f>IF(#REF!=(#REF!+#REF!+#REF!+#REF!+#REF!),"RICHTIG","FEHLER!")</f>
        <v>#REF!</v>
      </c>
      <c r="P25" s="45" t="e">
        <f>IF(#REF!=(#REF!+#REF!+#REF!+#REF!+#REF!),"RICHTIG","FEHLER!")</f>
        <v>#REF!</v>
      </c>
      <c r="Q25" s="44"/>
      <c r="R25" s="46">
        <v>0</v>
      </c>
      <c r="S25" s="46">
        <v>2</v>
      </c>
    </row>
    <row r="26" spans="1:19" s="9" customFormat="1" ht="12" x14ac:dyDescent="0.2">
      <c r="A26" s="20" t="s">
        <v>28</v>
      </c>
      <c r="B26" s="20"/>
      <c r="C26" s="20"/>
      <c r="D26" s="22"/>
      <c r="E26" s="22"/>
      <c r="F26" s="22"/>
      <c r="G26" s="22"/>
      <c r="H26" s="22"/>
      <c r="I26" s="24">
        <f>SUM(I13:I13)</f>
        <v>0</v>
      </c>
      <c r="J26" s="24">
        <f>SUM(J13:J13)</f>
        <v>0</v>
      </c>
      <c r="K26" s="23">
        <f>SUM(K13:K13)</f>
        <v>0</v>
      </c>
      <c r="L26" s="22"/>
      <c r="M26" s="26" t="e">
        <f>IF((#REF!*60)&gt;=I26,"RICHTIG","ZUVIEL")</f>
        <v>#REF!</v>
      </c>
      <c r="N26" s="23" t="e">
        <f>IF(#REF!=(#REF!+#REF!+#REF!+#REF!+#REF!),"RICHTIG","FEHLER!")</f>
        <v>#REF!</v>
      </c>
      <c r="O26" s="23" t="e">
        <f>IF(#REF!=(#REF!+#REF!+#REF!+#REF!+#REF!),"RICHTIG","FEHLER!")</f>
        <v>#REF!</v>
      </c>
      <c r="P26" s="23" t="e">
        <f>IF(#REF!=(#REF!+#REF!+#REF!+#REF!+#REF!),"RICHTIG","FEHLER!")</f>
        <v>#REF!</v>
      </c>
      <c r="Q26" s="22"/>
      <c r="R26" s="24">
        <f>SUM(R24:R25)</f>
        <v>0</v>
      </c>
      <c r="S26" s="24">
        <f>SUM(S24:S25)</f>
        <v>5</v>
      </c>
    </row>
    <row r="27" spans="1:19" s="9" customFormat="1" ht="12" x14ac:dyDescent="0.2">
      <c r="A27" s="42" t="s">
        <v>28</v>
      </c>
      <c r="B27" s="43" t="s">
        <v>45</v>
      </c>
      <c r="C27" s="10" t="s">
        <v>30</v>
      </c>
      <c r="D27" s="44">
        <v>0</v>
      </c>
      <c r="E27" s="44">
        <v>0</v>
      </c>
      <c r="F27" s="44">
        <v>1</v>
      </c>
      <c r="G27" s="44">
        <v>0</v>
      </c>
      <c r="H27" s="44">
        <v>0</v>
      </c>
      <c r="I27" s="46">
        <v>0</v>
      </c>
      <c r="J27" s="46">
        <v>0</v>
      </c>
      <c r="K27" s="45">
        <v>0</v>
      </c>
      <c r="L27" s="44">
        <v>2016</v>
      </c>
      <c r="M27" s="18" t="e">
        <f>IF((#REF!*60)&gt;=I27,"RICHTIG","ZUVIEL")</f>
        <v>#REF!</v>
      </c>
      <c r="N27" s="45" t="e">
        <f>IF(#REF!=(#REF!+#REF!+#REF!+#REF!+#REF!),"RICHTIG","FEHLER!")</f>
        <v>#REF!</v>
      </c>
      <c r="O27" s="45" t="e">
        <f>IF(#REF!=(#REF!+#REF!+#REF!+#REF!+#REF!),"RICHTIG","FEHLER!")</f>
        <v>#REF!</v>
      </c>
      <c r="P27" s="45" t="e">
        <f>IF(#REF!=(#REF!+#REF!+#REF!+#REF!+#REF!),"RICHTIG","FEHLER!")</f>
        <v>#REF!</v>
      </c>
      <c r="Q27" s="44"/>
      <c r="R27" s="46">
        <v>0</v>
      </c>
      <c r="S27" s="46">
        <v>32</v>
      </c>
    </row>
    <row r="28" spans="1:19" s="9" customFormat="1" ht="12" x14ac:dyDescent="0.2">
      <c r="A28" s="42" t="s">
        <v>28</v>
      </c>
      <c r="B28" s="43" t="s">
        <v>46</v>
      </c>
      <c r="C28" s="10" t="s">
        <v>30</v>
      </c>
      <c r="D28" s="44">
        <v>0</v>
      </c>
      <c r="E28" s="44">
        <v>0</v>
      </c>
      <c r="F28" s="44">
        <v>1</v>
      </c>
      <c r="G28" s="44">
        <v>0</v>
      </c>
      <c r="H28" s="44">
        <v>0</v>
      </c>
      <c r="I28" s="46">
        <v>0</v>
      </c>
      <c r="J28" s="46">
        <v>0</v>
      </c>
      <c r="K28" s="45">
        <v>0</v>
      </c>
      <c r="L28" s="44">
        <v>2016</v>
      </c>
      <c r="M28" s="18" t="e">
        <f>IF((#REF!*60)&gt;=I28,"RICHTIG","ZUVIEL")</f>
        <v>#REF!</v>
      </c>
      <c r="N28" s="45" t="e">
        <f>IF(#REF!=(#REF!+#REF!+#REF!+#REF!+#REF!),"RICHTIG","FEHLER!")</f>
        <v>#REF!</v>
      </c>
      <c r="O28" s="45" t="e">
        <f>IF(#REF!=(#REF!+#REF!+#REF!+#REF!+#REF!),"RICHTIG","FEHLER!")</f>
        <v>#REF!</v>
      </c>
      <c r="P28" s="45" t="e">
        <f>IF(#REF!=(#REF!+#REF!+#REF!+#REF!+#REF!),"RICHTIG","FEHLER!")</f>
        <v>#REF!</v>
      </c>
      <c r="Q28" s="44"/>
      <c r="R28" s="46">
        <v>0</v>
      </c>
      <c r="S28" s="46">
        <v>40</v>
      </c>
    </row>
    <row r="29" spans="1:19" s="9" customFormat="1" ht="12" x14ac:dyDescent="0.2">
      <c r="A29" s="42" t="s">
        <v>28</v>
      </c>
      <c r="B29" s="43" t="s">
        <v>47</v>
      </c>
      <c r="C29" s="10" t="s">
        <v>30</v>
      </c>
      <c r="D29" s="44">
        <v>0</v>
      </c>
      <c r="E29" s="44">
        <v>0</v>
      </c>
      <c r="F29" s="44">
        <v>1</v>
      </c>
      <c r="G29" s="44">
        <v>0</v>
      </c>
      <c r="H29" s="44">
        <v>0</v>
      </c>
      <c r="I29" s="46">
        <v>0</v>
      </c>
      <c r="J29" s="46">
        <v>0</v>
      </c>
      <c r="K29" s="45">
        <v>0</v>
      </c>
      <c r="L29" s="44">
        <v>2016</v>
      </c>
      <c r="M29" s="18" t="e">
        <f>IF((#REF!*60)&gt;=I29,"RICHTIG","ZUVIEL")</f>
        <v>#REF!</v>
      </c>
      <c r="N29" s="45" t="e">
        <f>IF(#REF!=(#REF!+#REF!+#REF!+#REF!+#REF!),"RICHTIG","FEHLER!")</f>
        <v>#REF!</v>
      </c>
      <c r="O29" s="45" t="e">
        <f>IF(#REF!=(#REF!+#REF!+#REF!+#REF!+#REF!),"RICHTIG","FEHLER!")</f>
        <v>#REF!</v>
      </c>
      <c r="P29" s="45" t="e">
        <f>IF(#REF!=(#REF!+#REF!+#REF!+#REF!+#REF!),"RICHTIG","FEHLER!")</f>
        <v>#REF!</v>
      </c>
      <c r="Q29" s="44"/>
      <c r="R29" s="46">
        <v>0</v>
      </c>
      <c r="S29" s="46">
        <v>32</v>
      </c>
    </row>
    <row r="30" spans="1:19" s="29" customFormat="1" ht="12" x14ac:dyDescent="0.2">
      <c r="A30" s="42" t="s">
        <v>28</v>
      </c>
      <c r="B30" s="43" t="s">
        <v>48</v>
      </c>
      <c r="C30" s="10" t="s">
        <v>30</v>
      </c>
      <c r="D30" s="44">
        <v>0</v>
      </c>
      <c r="E30" s="44">
        <v>0</v>
      </c>
      <c r="F30" s="44">
        <v>1</v>
      </c>
      <c r="G30" s="44">
        <v>0</v>
      </c>
      <c r="H30" s="44">
        <v>0</v>
      </c>
      <c r="I30" s="46">
        <v>0</v>
      </c>
      <c r="J30" s="46">
        <v>0</v>
      </c>
      <c r="K30" s="45">
        <v>0</v>
      </c>
      <c r="L30" s="44">
        <v>2016</v>
      </c>
      <c r="M30" s="18" t="e">
        <f>IF((#REF!*60)&gt;=I30,"RICHTIG","ZUVIEL")</f>
        <v>#REF!</v>
      </c>
      <c r="N30" s="45" t="e">
        <f>IF(#REF!=(#REF!+#REF!+#REF!+#REF!+#REF!),"RICHTIG","FEHLER!")</f>
        <v>#REF!</v>
      </c>
      <c r="O30" s="45" t="e">
        <f>IF(#REF!=(#REF!+#REF!+#REF!+#REF!+#REF!),"RICHTIG","FEHLER!")</f>
        <v>#REF!</v>
      </c>
      <c r="P30" s="45" t="e">
        <f>IF(#REF!=(#REF!+#REF!+#REF!+#REF!+#REF!),"RICHTIG","FEHLER!")</f>
        <v>#REF!</v>
      </c>
      <c r="Q30" s="44"/>
      <c r="R30" s="46">
        <v>0</v>
      </c>
      <c r="S30" s="46">
        <v>24</v>
      </c>
    </row>
    <row r="31" spans="1:19" s="9" customFormat="1" ht="12" x14ac:dyDescent="0.2">
      <c r="A31" s="42" t="s">
        <v>28</v>
      </c>
      <c r="B31" s="43" t="s">
        <v>49</v>
      </c>
      <c r="C31" s="10" t="s">
        <v>30</v>
      </c>
      <c r="D31" s="44">
        <v>0</v>
      </c>
      <c r="E31" s="44">
        <v>0</v>
      </c>
      <c r="F31" s="44">
        <v>1</v>
      </c>
      <c r="G31" s="44">
        <v>0</v>
      </c>
      <c r="H31" s="44">
        <v>0</v>
      </c>
      <c r="I31" s="46">
        <v>0</v>
      </c>
      <c r="J31" s="46">
        <v>0</v>
      </c>
      <c r="K31" s="45">
        <v>0</v>
      </c>
      <c r="L31" s="44">
        <v>2017</v>
      </c>
      <c r="M31" s="18" t="e">
        <f>IF((#REF!*60)&gt;=I31,"RICHTIG","ZUVIEL")</f>
        <v>#REF!</v>
      </c>
      <c r="N31" s="45" t="e">
        <f>IF(#REF!=(#REF!+#REF!+#REF!+#REF!+#REF!),"RICHTIG","FEHLER!")</f>
        <v>#REF!</v>
      </c>
      <c r="O31" s="45" t="e">
        <f>IF(#REF!=(#REF!+#REF!+#REF!+#REF!+#REF!),"RICHTIG","FEHLER!")</f>
        <v>#REF!</v>
      </c>
      <c r="P31" s="45" t="e">
        <f>IF(#REF!=(#REF!+#REF!+#REF!+#REF!+#REF!),"RICHTIG","FEHLER!")</f>
        <v>#REF!</v>
      </c>
      <c r="Q31" s="44"/>
      <c r="R31" s="46">
        <v>0</v>
      </c>
      <c r="S31" s="46">
        <v>32</v>
      </c>
    </row>
    <row r="32" spans="1:19" s="9" customFormat="1" ht="12" x14ac:dyDescent="0.2">
      <c r="A32" s="42" t="s">
        <v>28</v>
      </c>
      <c r="B32" s="43" t="s">
        <v>50</v>
      </c>
      <c r="C32" s="10" t="s">
        <v>30</v>
      </c>
      <c r="D32" s="44"/>
      <c r="E32" s="44"/>
      <c r="F32" s="44"/>
      <c r="G32" s="44"/>
      <c r="H32" s="44"/>
      <c r="I32" s="46"/>
      <c r="J32" s="46"/>
      <c r="K32" s="45"/>
      <c r="L32" s="44">
        <v>2015</v>
      </c>
      <c r="M32" s="18"/>
      <c r="N32" s="45" t="e">
        <f>IF(#REF!=(#REF!+#REF!+#REF!+#REF!+#REF!),"RICHTIG","FEHLER!")</f>
        <v>#REF!</v>
      </c>
      <c r="O32" s="45" t="e">
        <f>IF(#REF!=(#REF!+#REF!+#REF!+#REF!+#REF!),"RICHTIG","FEHLER!")</f>
        <v>#REF!</v>
      </c>
      <c r="P32" s="45" t="e">
        <f>IF(#REF!=(#REF!+#REF!+#REF!+#REF!+#REF!),"RICHTIG","FEHLER!")</f>
        <v>#REF!</v>
      </c>
      <c r="Q32" s="44"/>
      <c r="R32" s="46"/>
      <c r="S32" s="46">
        <v>24</v>
      </c>
    </row>
    <row r="33" spans="1:19" s="9" customFormat="1" ht="12" x14ac:dyDescent="0.2">
      <c r="A33" s="42" t="s">
        <v>28</v>
      </c>
      <c r="B33" s="43" t="s">
        <v>51</v>
      </c>
      <c r="C33" s="10" t="s">
        <v>30</v>
      </c>
      <c r="D33" s="44"/>
      <c r="E33" s="44"/>
      <c r="F33" s="44"/>
      <c r="G33" s="44"/>
      <c r="H33" s="44"/>
      <c r="I33" s="46"/>
      <c r="J33" s="46"/>
      <c r="K33" s="45"/>
      <c r="L33" s="44">
        <v>2017</v>
      </c>
      <c r="M33" s="18" t="e">
        <f>IF((#REF!*60)&gt;=I33,"RICHTIG","ZUVIEL")</f>
        <v>#REF!</v>
      </c>
      <c r="N33" s="45"/>
      <c r="O33" s="45"/>
      <c r="P33" s="45"/>
      <c r="Q33" s="44"/>
      <c r="R33" s="46">
        <v>0</v>
      </c>
      <c r="S33" s="46">
        <v>24</v>
      </c>
    </row>
    <row r="34" spans="1:19" s="9" customFormat="1" ht="12" x14ac:dyDescent="0.2">
      <c r="A34" s="20" t="s">
        <v>28</v>
      </c>
      <c r="B34" s="20"/>
      <c r="C34" s="20"/>
      <c r="D34" s="22"/>
      <c r="E34" s="22"/>
      <c r="F34" s="22"/>
      <c r="G34" s="22"/>
      <c r="H34" s="22"/>
      <c r="I34" s="24" t="e">
        <f>SUM(#REF!)</f>
        <v>#REF!</v>
      </c>
      <c r="J34" s="24" t="e">
        <f>SUM(#REF!)</f>
        <v>#REF!</v>
      </c>
      <c r="K34" s="23" t="e">
        <f>SUM(#REF!)</f>
        <v>#REF!</v>
      </c>
      <c r="L34" s="22"/>
      <c r="M34" s="26" t="e">
        <f>IF((#REF!*60)&gt;=I34,"RICHTIG","ZUVIEL")</f>
        <v>#REF!</v>
      </c>
      <c r="N34" s="23" t="e">
        <f>IF(#REF!=(#REF!+#REF!+#REF!+#REF!+#REF!),"RICHTIG","FEHLER!")</f>
        <v>#REF!</v>
      </c>
      <c r="O34" s="23" t="e">
        <f>IF(#REF!=(#REF!+#REF!+#REF!+#REF!+#REF!),"RICHTIG","FEHLER!")</f>
        <v>#REF!</v>
      </c>
      <c r="P34" s="23" t="e">
        <f>IF(#REF!=(#REF!+#REF!+#REF!+#REF!+#REF!),"RICHTIG","FEHLER!")</f>
        <v>#REF!</v>
      </c>
      <c r="Q34" s="22"/>
      <c r="R34" s="24">
        <f>SUM(R27:R33)</f>
        <v>0</v>
      </c>
      <c r="S34" s="24">
        <f>SUM(S27:S33)</f>
        <v>208</v>
      </c>
    </row>
    <row r="35" spans="1:19" s="9" customFormat="1" ht="24" x14ac:dyDescent="0.2">
      <c r="A35" s="42" t="s">
        <v>28</v>
      </c>
      <c r="B35" s="12" t="s">
        <v>52</v>
      </c>
      <c r="C35" s="10" t="s">
        <v>35</v>
      </c>
      <c r="D35" s="44">
        <v>0</v>
      </c>
      <c r="E35" s="44">
        <v>0</v>
      </c>
      <c r="F35" s="44">
        <v>1</v>
      </c>
      <c r="G35" s="44">
        <v>0</v>
      </c>
      <c r="H35" s="44">
        <v>0</v>
      </c>
      <c r="I35" s="46">
        <v>0</v>
      </c>
      <c r="J35" s="46">
        <v>0</v>
      </c>
      <c r="K35" s="45">
        <v>0</v>
      </c>
      <c r="L35" s="47">
        <v>2015</v>
      </c>
      <c r="M35" s="18"/>
      <c r="N35" s="45"/>
      <c r="O35" s="45"/>
      <c r="P35" s="45"/>
      <c r="Q35" s="44"/>
      <c r="R35" s="46">
        <v>0</v>
      </c>
      <c r="S35" s="46">
        <v>10</v>
      </c>
    </row>
    <row r="36" spans="1:19" s="9" customFormat="1" ht="12" x14ac:dyDescent="0.2">
      <c r="A36" s="20" t="s">
        <v>28</v>
      </c>
      <c r="B36" s="20"/>
      <c r="C36" s="20"/>
      <c r="D36" s="22"/>
      <c r="E36" s="22"/>
      <c r="F36" s="22"/>
      <c r="G36" s="22"/>
      <c r="H36" s="22"/>
      <c r="I36" s="24" t="e">
        <f>SUM(#REF!)</f>
        <v>#REF!</v>
      </c>
      <c r="J36" s="24" t="e">
        <f>SUM(#REF!)</f>
        <v>#REF!</v>
      </c>
      <c r="K36" s="23" t="e">
        <f>SUM(#REF!)</f>
        <v>#REF!</v>
      </c>
      <c r="L36" s="22"/>
      <c r="M36" s="26" t="e">
        <f>IF((#REF!*60)&gt;=I36,"RICHTIG","ZUVIEL")</f>
        <v>#REF!</v>
      </c>
      <c r="N36" s="23" t="e">
        <f>IF(#REF!=(#REF!+#REF!+#REF!+#REF!+#REF!),"RICHTIG","FEHLER!")</f>
        <v>#REF!</v>
      </c>
      <c r="O36" s="23" t="e">
        <f>IF(#REF!=(#REF!+#REF!+#REF!+#REF!+#REF!),"RICHTIG","FEHLER!")</f>
        <v>#REF!</v>
      </c>
      <c r="P36" s="23" t="e">
        <f>IF(#REF!=(#REF!+#REF!+#REF!+#REF!+#REF!),"RICHTIG","FEHLER!")</f>
        <v>#REF!</v>
      </c>
      <c r="Q36" s="22"/>
      <c r="R36" s="24">
        <f>SUM(R35:R35)</f>
        <v>0</v>
      </c>
      <c r="S36" s="24">
        <f>SUM(S35:S35)</f>
        <v>10</v>
      </c>
    </row>
    <row r="37" spans="1:19" s="9" customFormat="1" ht="12" x14ac:dyDescent="0.2">
      <c r="A37" s="27" t="s">
        <v>28</v>
      </c>
      <c r="B37" s="27"/>
      <c r="C37" s="27"/>
      <c r="D37" s="30"/>
      <c r="E37" s="30"/>
      <c r="F37" s="30"/>
      <c r="G37" s="30"/>
      <c r="H37" s="30"/>
      <c r="I37" s="18" t="e">
        <f>#REF!+I23+I19</f>
        <v>#REF!</v>
      </c>
      <c r="J37" s="18" t="e">
        <f>#REF!+J23+J19</f>
        <v>#REF!</v>
      </c>
      <c r="K37" s="18" t="e">
        <f>#REF!+K23+K19</f>
        <v>#REF!</v>
      </c>
      <c r="L37" s="18"/>
      <c r="M37" s="18" t="e">
        <f>IF((#REF!*60)&gt;=I37,"RICHTIG","ZUVIEL")</f>
        <v>#REF!</v>
      </c>
      <c r="N37" s="18" t="e">
        <f>IF(#REF!=(#REF!+#REF!+#REF!+#REF!+#REF!),"RICHTIG","FEHLER!")</f>
        <v>#REF!</v>
      </c>
      <c r="O37" s="18" t="e">
        <f>IF(#REF!=(#REF!+#REF!+#REF!+#REF!+#REF!),"RICHTIG","FEHLER!")</f>
        <v>#REF!</v>
      </c>
      <c r="P37" s="18" t="e">
        <f>IF(#REF!=(#REF!+#REF!+#REF!+#REF!+#REF!),"RICHTIG","FEHLER!")</f>
        <v>#REF!</v>
      </c>
      <c r="Q37" s="30"/>
      <c r="R37" s="31">
        <f>R19+R23+R34+R36</f>
        <v>0</v>
      </c>
      <c r="S37" s="31">
        <f>S19+S23+S26+S34+S36</f>
        <v>659</v>
      </c>
    </row>
    <row r="38" spans="1:19" s="29" customFormat="1" ht="12" x14ac:dyDescent="0.2">
      <c r="A38" s="42" t="s">
        <v>53</v>
      </c>
      <c r="B38" s="43" t="s">
        <v>54</v>
      </c>
      <c r="C38" s="12" t="s">
        <v>55</v>
      </c>
      <c r="D38" s="44">
        <v>0</v>
      </c>
      <c r="E38" s="44">
        <v>0</v>
      </c>
      <c r="F38" s="44">
        <v>1</v>
      </c>
      <c r="G38" s="44">
        <v>0</v>
      </c>
      <c r="H38" s="44">
        <v>0</v>
      </c>
      <c r="I38" s="46">
        <v>0</v>
      </c>
      <c r="J38" s="46">
        <v>0</v>
      </c>
      <c r="K38" s="45">
        <v>0</v>
      </c>
      <c r="L38" s="48">
        <v>2015</v>
      </c>
      <c r="M38" s="18" t="e">
        <f>IF((#REF!*60)&gt;=I38,"RICHTIG","ZUVIEL")</f>
        <v>#REF!</v>
      </c>
      <c r="N38" s="45" t="e">
        <f>IF(#REF!=(#REF!+#REF!+#REF!+#REF!+#REF!),"RICHTIG","FEHLER!")</f>
        <v>#REF!</v>
      </c>
      <c r="O38" s="45" t="e">
        <f>IF(#REF!=(#REF!+#REF!+#REF!+#REF!+#REF!),"RICHTIG","FEHLER!")</f>
        <v>#REF!</v>
      </c>
      <c r="P38" s="45" t="e">
        <f>IF(#REF!=(#REF!+#REF!+#REF!+#REF!+#REF!),"RICHTIG","FEHLER!")</f>
        <v>#REF!</v>
      </c>
      <c r="Q38" s="44"/>
      <c r="R38" s="46">
        <v>0</v>
      </c>
      <c r="S38" s="46">
        <v>40</v>
      </c>
    </row>
    <row r="39" spans="1:19" s="9" customFormat="1" ht="12" x14ac:dyDescent="0.2">
      <c r="A39" s="42" t="s">
        <v>53</v>
      </c>
      <c r="B39" s="12" t="s">
        <v>56</v>
      </c>
      <c r="C39" s="49" t="s">
        <v>57</v>
      </c>
      <c r="D39" s="44">
        <v>0</v>
      </c>
      <c r="E39" s="44">
        <v>0</v>
      </c>
      <c r="F39" s="44">
        <v>1</v>
      </c>
      <c r="G39" s="44">
        <v>0</v>
      </c>
      <c r="H39" s="44">
        <v>0</v>
      </c>
      <c r="I39" s="46">
        <v>0</v>
      </c>
      <c r="J39" s="46">
        <v>0</v>
      </c>
      <c r="K39" s="45">
        <v>0</v>
      </c>
      <c r="L39" s="44">
        <v>2015</v>
      </c>
      <c r="M39" s="18" t="e">
        <f>IF((#REF!*60)&gt;=I39,"RICHTIG","ZUVIEL")</f>
        <v>#REF!</v>
      </c>
      <c r="N39" s="45" t="e">
        <f>IF(#REF!=(#REF!+#REF!+#REF!+#REF!+#REF!),"RICHTIG","FEHLER!")</f>
        <v>#REF!</v>
      </c>
      <c r="O39" s="45" t="e">
        <f>IF(#REF!=(#REF!+#REF!+#REF!+#REF!+#REF!),"RICHTIG","FEHLER!")</f>
        <v>#REF!</v>
      </c>
      <c r="P39" s="45" t="e">
        <f>IF(#REF!=(#REF!+#REF!+#REF!+#REF!+#REF!),"RICHTIG","FEHLER!")</f>
        <v>#REF!</v>
      </c>
      <c r="Q39" s="44"/>
      <c r="R39" s="46">
        <v>0</v>
      </c>
      <c r="S39" s="46">
        <v>60</v>
      </c>
    </row>
    <row r="40" spans="1:19" s="9" customFormat="1" ht="12" x14ac:dyDescent="0.2">
      <c r="A40" s="42" t="s">
        <v>53</v>
      </c>
      <c r="B40" s="43" t="s">
        <v>58</v>
      </c>
      <c r="C40" s="49" t="s">
        <v>59</v>
      </c>
      <c r="D40" s="44"/>
      <c r="E40" s="44"/>
      <c r="F40" s="44"/>
      <c r="G40" s="44"/>
      <c r="H40" s="44"/>
      <c r="I40" s="46"/>
      <c r="J40" s="46"/>
      <c r="K40" s="45"/>
      <c r="L40" s="44">
        <v>2015</v>
      </c>
      <c r="M40" s="18" t="e">
        <f>IF((#REF!*60)&gt;=I40,"RICHTIG","ZUVIEL")</f>
        <v>#REF!</v>
      </c>
      <c r="N40" s="45"/>
      <c r="O40" s="45"/>
      <c r="P40" s="45"/>
      <c r="Q40" s="44"/>
      <c r="R40" s="46"/>
      <c r="S40" s="46">
        <v>78</v>
      </c>
    </row>
    <row r="41" spans="1:19" s="29" customFormat="1" ht="12" x14ac:dyDescent="0.2">
      <c r="A41" s="20" t="s">
        <v>53</v>
      </c>
      <c r="B41" s="20"/>
      <c r="C41" s="20"/>
      <c r="D41" s="22"/>
      <c r="E41" s="22"/>
      <c r="F41" s="22"/>
      <c r="G41" s="22"/>
      <c r="H41" s="22"/>
      <c r="I41" s="24">
        <f>SUM(I38:I39)</f>
        <v>0</v>
      </c>
      <c r="J41" s="24">
        <f>SUM(J38:J39)</f>
        <v>0</v>
      </c>
      <c r="K41" s="23">
        <f>SUM(K38:K39)</f>
        <v>0</v>
      </c>
      <c r="L41" s="22"/>
      <c r="M41" s="26" t="e">
        <f>IF((#REF!*60)&gt;=I41,"RICHTIG","ZUVIEL")</f>
        <v>#REF!</v>
      </c>
      <c r="N41" s="23" t="e">
        <f>IF(#REF!=(#REF!+#REF!+#REF!+#REF!+#REF!),"RICHTIG","FEHLER!")</f>
        <v>#REF!</v>
      </c>
      <c r="O41" s="23" t="e">
        <f>IF(#REF!=(#REF!+#REF!+#REF!+#REF!+#REF!),"RICHTIG","FEHLER!")</f>
        <v>#REF!</v>
      </c>
      <c r="P41" s="23" t="e">
        <f>IF(#REF!=(#REF!+#REF!+#REF!+#REF!+#REF!),"RICHTIG","FEHLER!")</f>
        <v>#REF!</v>
      </c>
      <c r="Q41" s="22"/>
      <c r="R41" s="24">
        <f>SUM(R38:R39)</f>
        <v>0</v>
      </c>
      <c r="S41" s="24">
        <f>SUM(S38:S40)</f>
        <v>178</v>
      </c>
    </row>
    <row r="42" spans="1:19" s="9" customFormat="1" ht="24" x14ac:dyDescent="0.2">
      <c r="A42" s="50" t="s">
        <v>60</v>
      </c>
      <c r="B42" s="12" t="s">
        <v>61</v>
      </c>
      <c r="C42" s="51" t="s">
        <v>62</v>
      </c>
      <c r="D42" s="44">
        <v>0</v>
      </c>
      <c r="E42" s="44">
        <v>0</v>
      </c>
      <c r="F42" s="44">
        <v>1</v>
      </c>
      <c r="G42" s="44">
        <v>0</v>
      </c>
      <c r="H42" s="44">
        <v>0</v>
      </c>
      <c r="I42" s="46">
        <v>0</v>
      </c>
      <c r="J42" s="46">
        <v>0</v>
      </c>
      <c r="K42" s="45">
        <v>0</v>
      </c>
      <c r="L42" s="44">
        <v>2015</v>
      </c>
      <c r="M42" s="18" t="e">
        <f>IF((#REF!*60)&gt;=I42,"RICHTIG","ZUVIEL")</f>
        <v>#REF!</v>
      </c>
      <c r="N42" s="45" t="e">
        <f>IF(#REF!=(#REF!+#REF!+#REF!+#REF!+#REF!),"RICHTIG","FEHLER!")</f>
        <v>#REF!</v>
      </c>
      <c r="O42" s="45" t="e">
        <f>IF(#REF!=(#REF!+#REF!+#REF!+#REF!+#REF!),"RICHTIG","FEHLER!")</f>
        <v>#REF!</v>
      </c>
      <c r="P42" s="45" t="e">
        <f>IF(#REF!=(#REF!+#REF!+#REF!+#REF!+#REF!),"RICHTIG","FEHLER!")</f>
        <v>#REF!</v>
      </c>
      <c r="Q42" s="44"/>
      <c r="R42" s="46">
        <v>0</v>
      </c>
      <c r="S42" s="46">
        <v>54</v>
      </c>
    </row>
    <row r="43" spans="1:19" s="9" customFormat="1" ht="12" x14ac:dyDescent="0.2">
      <c r="A43" s="33" t="s">
        <v>60</v>
      </c>
      <c r="B43" s="33" t="s">
        <v>63</v>
      </c>
      <c r="C43" s="49" t="s">
        <v>55</v>
      </c>
      <c r="D43" s="35">
        <v>0</v>
      </c>
      <c r="E43" s="35">
        <v>0</v>
      </c>
      <c r="F43" s="35">
        <v>1</v>
      </c>
      <c r="G43" s="35">
        <v>0</v>
      </c>
      <c r="H43" s="35">
        <v>0</v>
      </c>
      <c r="I43" s="37">
        <v>0</v>
      </c>
      <c r="J43" s="37">
        <v>0</v>
      </c>
      <c r="K43" s="36">
        <v>0</v>
      </c>
      <c r="L43" s="35">
        <v>2017</v>
      </c>
      <c r="M43" s="18" t="e">
        <f>IF((#REF!*60)&gt;=I43,"RICHTIG","ZUVIEL")</f>
        <v>#REF!</v>
      </c>
      <c r="N43" s="36" t="e">
        <f>IF(#REF!=(#REF!+#REF!+#REF!+#REF!+#REF!),"RICHTIG","FEHLER!")</f>
        <v>#REF!</v>
      </c>
      <c r="O43" s="36" t="e">
        <f>IF(#REF!=(#REF!+#REF!+#REF!+#REF!+#REF!),"RICHTIG","FEHLER!")</f>
        <v>#REF!</v>
      </c>
      <c r="P43" s="36" t="e">
        <f>IF(#REF!=(#REF!+#REF!+#REF!+#REF!+#REF!),"RICHTIG","FEHLER!")</f>
        <v>#REF!</v>
      </c>
      <c r="Q43" s="35"/>
      <c r="R43" s="37">
        <v>0</v>
      </c>
      <c r="S43" s="37">
        <v>60</v>
      </c>
    </row>
    <row r="44" spans="1:19" s="9" customFormat="1" ht="12" x14ac:dyDescent="0.2">
      <c r="A44" s="39" t="s">
        <v>53</v>
      </c>
      <c r="B44" s="20"/>
      <c r="C44" s="20"/>
      <c r="D44" s="22"/>
      <c r="E44" s="22"/>
      <c r="F44" s="22"/>
      <c r="G44" s="22"/>
      <c r="H44" s="22"/>
      <c r="I44" s="24" t="e">
        <f>SUM(#REF!)</f>
        <v>#REF!</v>
      </c>
      <c r="J44" s="24" t="e">
        <f>SUM(#REF!)</f>
        <v>#REF!</v>
      </c>
      <c r="K44" s="23" t="e">
        <f>SUM(#REF!)</f>
        <v>#REF!</v>
      </c>
      <c r="L44" s="23"/>
      <c r="M44" s="26" t="e">
        <f>IF((#REF!*60)&gt;=I44,"RICHTIG","ZUVIEL")</f>
        <v>#REF!</v>
      </c>
      <c r="N44" s="23" t="e">
        <f>IF(#REF!=(#REF!+#REF!+#REF!+#REF!+#REF!),"RICHTIG","FEHLER!")</f>
        <v>#REF!</v>
      </c>
      <c r="O44" s="23" t="e">
        <f>IF(#REF!=(#REF!+#REF!+#REF!+#REF!+#REF!),"RICHTIG","FEHLER!")</f>
        <v>#REF!</v>
      </c>
      <c r="P44" s="23" t="e">
        <f>IF(#REF!=(#REF!+#REF!+#REF!+#REF!+#REF!),"RICHTIG","FEHLER!")</f>
        <v>#REF!</v>
      </c>
      <c r="Q44" s="22"/>
      <c r="R44" s="53">
        <f>SUM(R42:R43)</f>
        <v>0</v>
      </c>
      <c r="S44" s="52">
        <f>SUM(S42:S43)</f>
        <v>114</v>
      </c>
    </row>
    <row r="45" spans="1:19" s="9" customFormat="1" ht="12" x14ac:dyDescent="0.2">
      <c r="A45" s="27" t="s">
        <v>64</v>
      </c>
      <c r="B45" s="27"/>
      <c r="C45" s="27"/>
      <c r="D45" s="30"/>
      <c r="E45" s="30"/>
      <c r="F45" s="30"/>
      <c r="G45" s="30"/>
      <c r="H45" s="30"/>
      <c r="I45" s="18" t="e">
        <f t="shared" ref="I45:S45" si="4">I44+I41</f>
        <v>#REF!</v>
      </c>
      <c r="J45" s="18" t="e">
        <f t="shared" si="4"/>
        <v>#REF!</v>
      </c>
      <c r="K45" s="18" t="e">
        <f t="shared" si="4"/>
        <v>#REF!</v>
      </c>
      <c r="L45" s="18"/>
      <c r="M45" s="18" t="e">
        <f t="shared" si="4"/>
        <v>#REF!</v>
      </c>
      <c r="N45" s="18" t="e">
        <f t="shared" si="4"/>
        <v>#REF!</v>
      </c>
      <c r="O45" s="18" t="e">
        <f t="shared" si="4"/>
        <v>#REF!</v>
      </c>
      <c r="P45" s="18" t="e">
        <f t="shared" si="4"/>
        <v>#REF!</v>
      </c>
      <c r="Q45" s="18">
        <f t="shared" si="4"/>
        <v>0</v>
      </c>
      <c r="R45" s="18">
        <f t="shared" si="4"/>
        <v>0</v>
      </c>
      <c r="S45" s="31">
        <f t="shared" si="4"/>
        <v>292</v>
      </c>
    </row>
    <row r="46" spans="1:19" s="9" customFormat="1" ht="12" x14ac:dyDescent="0.2">
      <c r="A46" s="11" t="s">
        <v>65</v>
      </c>
      <c r="B46" s="11" t="s">
        <v>66</v>
      </c>
      <c r="C46" s="43" t="s">
        <v>67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5">
        <v>0</v>
      </c>
      <c r="J46" s="15">
        <v>0</v>
      </c>
      <c r="K46" s="14">
        <v>0</v>
      </c>
      <c r="L46" s="13">
        <v>2015</v>
      </c>
      <c r="M46" s="18" t="e">
        <f>IF((#REF!*60)&gt;=I46,"RICHTIG","ZUVIEL")</f>
        <v>#REF!</v>
      </c>
      <c r="N46" s="14" t="e">
        <f>IF(#REF!=(#REF!+#REF!+#REF!+#REF!+#REF!),"RICHTIG","FEHLER!")</f>
        <v>#REF!</v>
      </c>
      <c r="O46" s="14" t="e">
        <f>IF(#REF!=(#REF!+#REF!+#REF!+#REF!+#REF!),"RICHTIG","FEHLER!")</f>
        <v>#REF!</v>
      </c>
      <c r="P46" s="14" t="e">
        <f>IF(#REF!=(#REF!+#REF!+#REF!+#REF!+#REF!),"RICHTIG","FEHLER!")</f>
        <v>#REF!</v>
      </c>
      <c r="Q46" s="13"/>
      <c r="R46" s="13"/>
      <c r="S46" s="15">
        <v>36</v>
      </c>
    </row>
    <row r="47" spans="1:19" s="9" customFormat="1" ht="12" x14ac:dyDescent="0.2">
      <c r="A47" s="39" t="s">
        <v>65</v>
      </c>
      <c r="B47" s="20"/>
      <c r="C47" s="20"/>
      <c r="D47" s="22"/>
      <c r="E47" s="22"/>
      <c r="F47" s="22"/>
      <c r="G47" s="22"/>
      <c r="H47" s="22"/>
      <c r="I47" s="24">
        <f t="shared" ref="I47:K48" si="5">I46</f>
        <v>0</v>
      </c>
      <c r="J47" s="24">
        <f t="shared" si="5"/>
        <v>0</v>
      </c>
      <c r="K47" s="23">
        <f t="shared" si="5"/>
        <v>0</v>
      </c>
      <c r="L47" s="22"/>
      <c r="M47" s="26" t="e">
        <f>IF((#REF!*60)&gt;=I47,"RICHTIG","ZUVIEL")</f>
        <v>#REF!</v>
      </c>
      <c r="N47" s="23" t="e">
        <f>IF(#REF!=(#REF!+#REF!+#REF!+#REF!+#REF!),"RICHTIG","FEHLER!")</f>
        <v>#REF!</v>
      </c>
      <c r="O47" s="23" t="e">
        <f>IF(#REF!=(#REF!+#REF!+#REF!+#REF!+#REF!),"RICHTIG","FEHLER!")</f>
        <v>#REF!</v>
      </c>
      <c r="P47" s="23" t="e">
        <f>IF(#REF!=(#REF!+#REF!+#REF!+#REF!+#REF!),"RICHTIG","FEHLER!")</f>
        <v>#REF!</v>
      </c>
      <c r="Q47" s="22"/>
      <c r="R47" s="24">
        <f>R46</f>
        <v>0</v>
      </c>
      <c r="S47" s="24">
        <f t="shared" ref="S47:S48" si="6">S46</f>
        <v>36</v>
      </c>
    </row>
    <row r="48" spans="1:19" s="9" customFormat="1" ht="12" x14ac:dyDescent="0.2">
      <c r="A48" s="27" t="s">
        <v>65</v>
      </c>
      <c r="B48" s="27"/>
      <c r="C48" s="27"/>
      <c r="D48" s="30"/>
      <c r="E48" s="30"/>
      <c r="F48" s="30"/>
      <c r="G48" s="30"/>
      <c r="H48" s="30"/>
      <c r="I48" s="31">
        <f t="shared" si="5"/>
        <v>0</v>
      </c>
      <c r="J48" s="31">
        <f t="shared" si="5"/>
        <v>0</v>
      </c>
      <c r="K48" s="18">
        <f t="shared" si="5"/>
        <v>0</v>
      </c>
      <c r="L48" s="30"/>
      <c r="M48" s="18" t="e">
        <f>IF((#REF!*60)&gt;=I48,"RICHTIG","ZUVIEL")</f>
        <v>#REF!</v>
      </c>
      <c r="N48" s="18" t="e">
        <f>IF(#REF!=(#REF!+#REF!+#REF!+#REF!+#REF!),"RICHTIG","FEHLER!")</f>
        <v>#REF!</v>
      </c>
      <c r="O48" s="18" t="e">
        <f>IF(#REF!=(#REF!+#REF!+#REF!+#REF!+#REF!),"RICHTIG","FEHLER!")</f>
        <v>#REF!</v>
      </c>
      <c r="P48" s="18" t="e">
        <f>IF(#REF!=(#REF!+#REF!+#REF!+#REF!+#REF!),"RICHTIG","FEHLER!")</f>
        <v>#REF!</v>
      </c>
      <c r="Q48" s="30"/>
      <c r="R48" s="31">
        <f>R47</f>
        <v>0</v>
      </c>
      <c r="S48" s="31">
        <f t="shared" si="6"/>
        <v>36</v>
      </c>
    </row>
    <row r="49" spans="1:19" s="9" customFormat="1" ht="12" x14ac:dyDescent="0.2">
      <c r="A49" s="10" t="s">
        <v>68</v>
      </c>
      <c r="B49" s="12" t="s">
        <v>69</v>
      </c>
      <c r="C49" s="11" t="s">
        <v>70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5">
        <v>0</v>
      </c>
      <c r="J49" s="15">
        <v>0</v>
      </c>
      <c r="K49" s="14">
        <v>0</v>
      </c>
      <c r="L49" s="13" t="s">
        <v>71</v>
      </c>
      <c r="M49" s="18" t="e">
        <f>IF((#REF!*60)&gt;=I49,"RICHTIG","ZUVIEL")</f>
        <v>#REF!</v>
      </c>
      <c r="N49" s="14" t="e">
        <f>IF(#REF!=(#REF!+#REF!+#REF!+#REF!+#REF!),"RICHTIG","FEHLER!")</f>
        <v>#REF!</v>
      </c>
      <c r="O49" s="14" t="e">
        <f>IF(#REF!=(#REF!+#REF!+#REF!+#REF!+#REF!),"RICHTIG","FEHLER!")</f>
        <v>#REF!</v>
      </c>
      <c r="P49" s="14" t="e">
        <f>IF(#REF!=(#REF!+#REF!+#REF!+#REF!+#REF!),"RICHTIG","FEHLER!")</f>
        <v>#REF!</v>
      </c>
      <c r="Q49" s="13"/>
      <c r="R49" s="15">
        <v>0</v>
      </c>
      <c r="S49" s="15">
        <v>50</v>
      </c>
    </row>
    <row r="50" spans="1:19" s="9" customFormat="1" ht="12" x14ac:dyDescent="0.2">
      <c r="A50" s="10" t="s">
        <v>68</v>
      </c>
      <c r="B50" s="12" t="s">
        <v>72</v>
      </c>
      <c r="C50" s="11" t="s">
        <v>70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5">
        <v>0</v>
      </c>
      <c r="J50" s="15">
        <v>0</v>
      </c>
      <c r="K50" s="14">
        <v>0</v>
      </c>
      <c r="L50" s="13" t="s">
        <v>71</v>
      </c>
      <c r="M50" s="18" t="e">
        <f>IF((#REF!*60)&gt;=I50,"RICHTIG","ZUVIEL")</f>
        <v>#REF!</v>
      </c>
      <c r="N50" s="14" t="e">
        <f>IF(#REF!=(#REF!+#REF!+#REF!+#REF!+#REF!),"RICHTIG","FEHLER!")</f>
        <v>#REF!</v>
      </c>
      <c r="O50" s="14" t="e">
        <f>IF(#REF!=(#REF!+#REF!+#REF!+#REF!+#REF!),"RICHTIG","FEHLER!")</f>
        <v>#REF!</v>
      </c>
      <c r="P50" s="14" t="e">
        <f>IF(#REF!=(#REF!+#REF!+#REF!+#REF!+#REF!),"RICHTIG","FEHLER!")</f>
        <v>#REF!</v>
      </c>
      <c r="Q50" s="13"/>
      <c r="R50" s="15">
        <v>0</v>
      </c>
      <c r="S50" s="15">
        <v>132</v>
      </c>
    </row>
    <row r="51" spans="1:19" s="9" customFormat="1" ht="12" x14ac:dyDescent="0.2">
      <c r="A51" s="10" t="s">
        <v>68</v>
      </c>
      <c r="B51" s="12" t="s">
        <v>73</v>
      </c>
      <c r="C51" s="11" t="s">
        <v>74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5">
        <v>0</v>
      </c>
      <c r="J51" s="15">
        <v>0</v>
      </c>
      <c r="K51" s="14">
        <v>0</v>
      </c>
      <c r="L51" s="13" t="s">
        <v>71</v>
      </c>
      <c r="M51" s="18" t="e">
        <f>IF((#REF!*60)&gt;=I51,"RICHTIG","ZUVIEL")</f>
        <v>#REF!</v>
      </c>
      <c r="N51" s="14" t="e">
        <f>IF(#REF!=(#REF!+#REF!+#REF!+#REF!+#REF!),"RICHTIG","FEHLER!")</f>
        <v>#REF!</v>
      </c>
      <c r="O51" s="14" t="e">
        <f>IF(#REF!=(#REF!+#REF!+#REF!+#REF!+#REF!),"RICHTIG","FEHLER!")</f>
        <v>#REF!</v>
      </c>
      <c r="P51" s="14" t="e">
        <f>IF(#REF!=(#REF!+#REF!+#REF!+#REF!+#REF!),"RICHTIG","FEHLER!")</f>
        <v>#REF!</v>
      </c>
      <c r="Q51" s="13"/>
      <c r="R51" s="15">
        <v>0</v>
      </c>
      <c r="S51" s="15">
        <v>60</v>
      </c>
    </row>
    <row r="52" spans="1:19" s="9" customFormat="1" ht="12" x14ac:dyDescent="0.2">
      <c r="A52" s="10" t="s">
        <v>68</v>
      </c>
      <c r="B52" s="12" t="s">
        <v>75</v>
      </c>
      <c r="C52" s="11" t="s">
        <v>74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5">
        <v>0</v>
      </c>
      <c r="J52" s="15">
        <v>0</v>
      </c>
      <c r="K52" s="14">
        <v>0</v>
      </c>
      <c r="L52" s="13" t="s">
        <v>71</v>
      </c>
      <c r="M52" s="18" t="e">
        <f>IF((#REF!*60)&gt;=I52,"RICHTIG","ZUVIEL")</f>
        <v>#REF!</v>
      </c>
      <c r="N52" s="14" t="e">
        <f>IF(#REF!=(#REF!+#REF!+#REF!+#REF!+#REF!),"RICHTIG","FEHLER!")</f>
        <v>#REF!</v>
      </c>
      <c r="O52" s="14" t="e">
        <f>IF(#REF!=(#REF!+#REF!+#REF!+#REF!+#REF!),"RICHTIG","FEHLER!")</f>
        <v>#REF!</v>
      </c>
      <c r="P52" s="14" t="e">
        <f>IF(#REF!=(#REF!+#REF!+#REF!+#REF!+#REF!),"RICHTIG","FEHLER!")</f>
        <v>#REF!</v>
      </c>
      <c r="Q52" s="13"/>
      <c r="R52" s="15">
        <v>0</v>
      </c>
      <c r="S52" s="15">
        <v>108</v>
      </c>
    </row>
    <row r="53" spans="1:19" s="9" customFormat="1" ht="12" x14ac:dyDescent="0.2">
      <c r="A53" s="19" t="s">
        <v>68</v>
      </c>
      <c r="B53" s="20"/>
      <c r="C53" s="20"/>
      <c r="D53" s="22"/>
      <c r="E53" s="22"/>
      <c r="F53" s="22"/>
      <c r="G53" s="22"/>
      <c r="H53" s="22"/>
      <c r="I53" s="23">
        <f t="shared" ref="I53:K53" si="7">SUM(I49:I52)</f>
        <v>0</v>
      </c>
      <c r="J53" s="23">
        <f t="shared" si="7"/>
        <v>0</v>
      </c>
      <c r="K53" s="23">
        <f t="shared" si="7"/>
        <v>0</v>
      </c>
      <c r="L53" s="23"/>
      <c r="M53" s="26" t="e">
        <f>IF((#REF!*60)&gt;=I53,"RICHTIG","ZUVIEL")</f>
        <v>#REF!</v>
      </c>
      <c r="N53" s="23" t="e">
        <f>IF(#REF!=(#REF!+#REF!+#REF!+#REF!+#REF!),"RICHTIG","FEHLER!")</f>
        <v>#REF!</v>
      </c>
      <c r="O53" s="23" t="e">
        <f>IF(#REF!=(#REF!+#REF!+#REF!+#REF!+#REF!),"RICHTIG","FEHLER!")</f>
        <v>#REF!</v>
      </c>
      <c r="P53" s="23" t="e">
        <f>IF(#REF!=(#REF!+#REF!+#REF!+#REF!+#REF!),"RICHTIG","FEHLER!")</f>
        <v>#REF!</v>
      </c>
      <c r="Q53" s="22"/>
      <c r="R53" s="24">
        <f>SUM(R49:R52)</f>
        <v>0</v>
      </c>
      <c r="S53" s="24">
        <f t="shared" ref="S53" si="8">SUM(S49:S52)</f>
        <v>350</v>
      </c>
    </row>
    <row r="54" spans="1:19" s="9" customFormat="1" ht="12" x14ac:dyDescent="0.2">
      <c r="A54" s="54" t="s">
        <v>68</v>
      </c>
      <c r="B54" s="27"/>
      <c r="C54" s="27"/>
      <c r="D54" s="30"/>
      <c r="E54" s="30"/>
      <c r="F54" s="30"/>
      <c r="G54" s="30"/>
      <c r="H54" s="30"/>
      <c r="I54" s="18">
        <f t="shared" ref="I54:S54" si="9">I53</f>
        <v>0</v>
      </c>
      <c r="J54" s="18">
        <f t="shared" si="9"/>
        <v>0</v>
      </c>
      <c r="K54" s="18">
        <f t="shared" si="9"/>
        <v>0</v>
      </c>
      <c r="L54" s="31"/>
      <c r="M54" s="18" t="e">
        <f t="shared" si="9"/>
        <v>#REF!</v>
      </c>
      <c r="N54" s="18" t="e">
        <f t="shared" si="9"/>
        <v>#REF!</v>
      </c>
      <c r="O54" s="18" t="e">
        <f t="shared" si="9"/>
        <v>#REF!</v>
      </c>
      <c r="P54" s="18" t="e">
        <f t="shared" si="9"/>
        <v>#REF!</v>
      </c>
      <c r="Q54" s="18">
        <f t="shared" si="9"/>
        <v>0</v>
      </c>
      <c r="R54" s="18">
        <f t="shared" si="9"/>
        <v>0</v>
      </c>
      <c r="S54" s="31">
        <f t="shared" si="9"/>
        <v>350</v>
      </c>
    </row>
    <row r="55" spans="1:19" s="9" customFormat="1" ht="12" x14ac:dyDescent="0.2">
      <c r="A55" s="42" t="s">
        <v>76</v>
      </c>
      <c r="B55" s="43" t="s">
        <v>77</v>
      </c>
      <c r="C55" s="33" t="s">
        <v>78</v>
      </c>
      <c r="D55" s="44">
        <v>0</v>
      </c>
      <c r="E55" s="44">
        <v>0</v>
      </c>
      <c r="F55" s="44">
        <v>1</v>
      </c>
      <c r="G55" s="44">
        <v>0</v>
      </c>
      <c r="H55" s="44">
        <v>0</v>
      </c>
      <c r="I55" s="46">
        <v>0</v>
      </c>
      <c r="J55" s="46">
        <v>0</v>
      </c>
      <c r="K55" s="45">
        <v>0</v>
      </c>
      <c r="L55" s="44">
        <v>2015</v>
      </c>
      <c r="M55" s="18" t="e">
        <f>IF((#REF!*60)&gt;=I55,"RICHTIG","ZUVIEL")</f>
        <v>#REF!</v>
      </c>
      <c r="N55" s="45" t="e">
        <f>IF(#REF!=(#REF!+#REF!+#REF!+#REF!+#REF!),"RICHTIG","FEHLER!")</f>
        <v>#REF!</v>
      </c>
      <c r="O55" s="45" t="e">
        <f>IF(#REF!=(#REF!+#REF!+#REF!+#REF!+#REF!),"RICHTIG","FEHLER!")</f>
        <v>#REF!</v>
      </c>
      <c r="P55" s="45" t="e">
        <f>IF(#REF!=(#REF!+#REF!+#REF!+#REF!+#REF!),"RICHTIG","FEHLER!")</f>
        <v>#REF!</v>
      </c>
      <c r="Q55" s="44"/>
      <c r="R55" s="46">
        <v>0</v>
      </c>
      <c r="S55" s="46">
        <v>30</v>
      </c>
    </row>
    <row r="56" spans="1:19" s="9" customFormat="1" ht="12" x14ac:dyDescent="0.2">
      <c r="A56" s="20" t="s">
        <v>76</v>
      </c>
      <c r="B56" s="20"/>
      <c r="C56" s="20"/>
      <c r="D56" s="22"/>
      <c r="E56" s="22"/>
      <c r="F56" s="22"/>
      <c r="G56" s="22"/>
      <c r="H56" s="22"/>
      <c r="I56" s="24">
        <f t="shared" ref="I56:K56" si="10">SUM(I55:I55)</f>
        <v>0</v>
      </c>
      <c r="J56" s="24">
        <f t="shared" si="10"/>
        <v>0</v>
      </c>
      <c r="K56" s="23">
        <f t="shared" si="10"/>
        <v>0</v>
      </c>
      <c r="L56" s="22"/>
      <c r="M56" s="26" t="e">
        <f>IF((#REF!*60)&gt;=I56,"RICHTIG","ZUVIEL")</f>
        <v>#REF!</v>
      </c>
      <c r="N56" s="23" t="e">
        <f>IF(#REF!=(#REF!+#REF!+#REF!+#REF!+#REF!),"RICHTIG","FEHLER!")</f>
        <v>#REF!</v>
      </c>
      <c r="O56" s="23" t="e">
        <f>IF(#REF!=(#REF!+#REF!+#REF!+#REF!+#REF!),"RICHTIG","FEHLER!")</f>
        <v>#REF!</v>
      </c>
      <c r="P56" s="23" t="e">
        <f>IF(#REF!=(#REF!+#REF!+#REF!+#REF!+#REF!),"RICHTIG","FEHLER!")</f>
        <v>#REF!</v>
      </c>
      <c r="Q56" s="22"/>
      <c r="R56" s="24">
        <f>SUM(R55:R55)</f>
        <v>0</v>
      </c>
      <c r="S56" s="24">
        <f>SUM(S55:S55)</f>
        <v>30</v>
      </c>
    </row>
    <row r="57" spans="1:19" s="9" customFormat="1" ht="12" x14ac:dyDescent="0.2">
      <c r="A57" s="27" t="s">
        <v>79</v>
      </c>
      <c r="B57" s="27"/>
      <c r="C57" s="27"/>
      <c r="D57" s="30"/>
      <c r="E57" s="30"/>
      <c r="F57" s="30"/>
      <c r="G57" s="30"/>
      <c r="H57" s="30"/>
      <c r="I57" s="18">
        <f t="shared" ref="I57:S57" si="11">I56</f>
        <v>0</v>
      </c>
      <c r="J57" s="18">
        <f t="shared" si="11"/>
        <v>0</v>
      </c>
      <c r="K57" s="18">
        <f t="shared" si="11"/>
        <v>0</v>
      </c>
      <c r="L57" s="18"/>
      <c r="M57" s="18" t="e">
        <f t="shared" si="11"/>
        <v>#REF!</v>
      </c>
      <c r="N57" s="18" t="e">
        <f t="shared" si="11"/>
        <v>#REF!</v>
      </c>
      <c r="O57" s="18" t="e">
        <f t="shared" si="11"/>
        <v>#REF!</v>
      </c>
      <c r="P57" s="18" t="e">
        <f t="shared" si="11"/>
        <v>#REF!</v>
      </c>
      <c r="Q57" s="18">
        <f t="shared" si="11"/>
        <v>0</v>
      </c>
      <c r="R57" s="18">
        <f t="shared" si="11"/>
        <v>0</v>
      </c>
      <c r="S57" s="31">
        <f t="shared" si="11"/>
        <v>30</v>
      </c>
    </row>
    <row r="58" spans="1:19" s="9" customFormat="1" ht="12" x14ac:dyDescent="0.2">
      <c r="A58" s="50" t="s">
        <v>80</v>
      </c>
      <c r="B58" s="43" t="s">
        <v>81</v>
      </c>
      <c r="C58" s="43" t="s">
        <v>82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6">
        <v>0</v>
      </c>
      <c r="J58" s="46">
        <v>0</v>
      </c>
      <c r="K58" s="45">
        <v>0</v>
      </c>
      <c r="L58" s="44">
        <v>2015</v>
      </c>
      <c r="M58" s="18" t="e">
        <f>IF((#REF!*60)&gt;=I58,"RICHTIG","ZUVIEL")</f>
        <v>#REF!</v>
      </c>
      <c r="N58" s="45" t="e">
        <f>IF(#REF!=(#REF!+#REF!+#REF!+#REF!+#REF!),"RICHTIG","FEHLER!")</f>
        <v>#REF!</v>
      </c>
      <c r="O58" s="45" t="e">
        <f>IF(#REF!=(#REF!+#REF!+#REF!+#REF!+#REF!),"RICHTIG","FEHLER!")</f>
        <v>#REF!</v>
      </c>
      <c r="P58" s="45" t="e">
        <f>IF(#REF!=(#REF!+#REF!+#REF!+#REF!+#REF!),"RICHTIG","FEHLER!")</f>
        <v>#REF!</v>
      </c>
      <c r="Q58" s="44"/>
      <c r="R58" s="46">
        <v>0</v>
      </c>
      <c r="S58" s="46">
        <v>11</v>
      </c>
    </row>
    <row r="59" spans="1:19" s="9" customFormat="1" ht="12" x14ac:dyDescent="0.2">
      <c r="A59" s="39" t="s">
        <v>80</v>
      </c>
      <c r="B59" s="20"/>
      <c r="C59" s="20"/>
      <c r="D59" s="22"/>
      <c r="E59" s="22"/>
      <c r="F59" s="22"/>
      <c r="G59" s="22"/>
      <c r="H59" s="22"/>
      <c r="I59" s="24">
        <f t="shared" ref="I59:K60" si="12">I58</f>
        <v>0</v>
      </c>
      <c r="J59" s="24">
        <f t="shared" si="12"/>
        <v>0</v>
      </c>
      <c r="K59" s="23">
        <f t="shared" si="12"/>
        <v>0</v>
      </c>
      <c r="L59" s="22"/>
      <c r="M59" s="26" t="e">
        <f>IF((#REF!*60)&gt;=I59,"RICHTIG","ZUVIEL")</f>
        <v>#REF!</v>
      </c>
      <c r="N59" s="23" t="e">
        <f>IF(#REF!=(#REF!+#REF!+#REF!+#REF!+#REF!),"RICHTIG","FEHLER!")</f>
        <v>#REF!</v>
      </c>
      <c r="O59" s="23" t="e">
        <f>IF(#REF!=(#REF!+#REF!+#REF!+#REF!+#REF!),"RICHTIG","FEHLER!")</f>
        <v>#REF!</v>
      </c>
      <c r="P59" s="23" t="e">
        <f>IF(#REF!=(#REF!+#REF!+#REF!+#REF!+#REF!),"RICHTIG","FEHLER!")</f>
        <v>#REF!</v>
      </c>
      <c r="Q59" s="22"/>
      <c r="R59" s="24">
        <f>R58</f>
        <v>0</v>
      </c>
      <c r="S59" s="24">
        <f t="shared" ref="S59:S60" si="13">S58</f>
        <v>11</v>
      </c>
    </row>
    <row r="60" spans="1:19" s="9" customFormat="1" ht="12" x14ac:dyDescent="0.2">
      <c r="A60" s="27" t="s">
        <v>80</v>
      </c>
      <c r="B60" s="27"/>
      <c r="C60" s="27"/>
      <c r="D60" s="30"/>
      <c r="E60" s="30"/>
      <c r="F60" s="30"/>
      <c r="G60" s="30"/>
      <c r="H60" s="30"/>
      <c r="I60" s="31">
        <f t="shared" si="12"/>
        <v>0</v>
      </c>
      <c r="J60" s="31">
        <f t="shared" si="12"/>
        <v>0</v>
      </c>
      <c r="K60" s="18">
        <f t="shared" si="12"/>
        <v>0</v>
      </c>
      <c r="L60" s="30"/>
      <c r="M60" s="18" t="e">
        <f>IF((#REF!*60)&gt;=I60,"RICHTIG","ZUVIEL")</f>
        <v>#REF!</v>
      </c>
      <c r="N60" s="18" t="e">
        <f>IF(#REF!=(#REF!+#REF!+#REF!+#REF!+#REF!),"RICHTIG","FEHLER!")</f>
        <v>#REF!</v>
      </c>
      <c r="O60" s="18" t="e">
        <f>IF(#REF!=(#REF!+#REF!+#REF!+#REF!+#REF!),"RICHTIG","FEHLER!")</f>
        <v>#REF!</v>
      </c>
      <c r="P60" s="18" t="e">
        <f>IF(#REF!=(#REF!+#REF!+#REF!+#REF!+#REF!),"RICHTIG","FEHLER!")</f>
        <v>#REF!</v>
      </c>
      <c r="Q60" s="30"/>
      <c r="R60" s="31">
        <f>R59</f>
        <v>0</v>
      </c>
      <c r="S60" s="31">
        <f t="shared" si="13"/>
        <v>11</v>
      </c>
    </row>
    <row r="61" spans="1:19" x14ac:dyDescent="0.25">
      <c r="A61" s="42" t="s">
        <v>83</v>
      </c>
      <c r="B61" s="43" t="s">
        <v>84</v>
      </c>
      <c r="C61" s="11" t="s">
        <v>85</v>
      </c>
      <c r="D61" s="44">
        <v>0</v>
      </c>
      <c r="E61" s="44">
        <v>0</v>
      </c>
      <c r="F61" s="44">
        <v>1</v>
      </c>
      <c r="G61" s="44">
        <v>0</v>
      </c>
      <c r="H61" s="44">
        <v>0</v>
      </c>
      <c r="I61" s="46">
        <v>0</v>
      </c>
      <c r="J61" s="46">
        <v>0</v>
      </c>
      <c r="K61" s="45">
        <v>0</v>
      </c>
      <c r="L61" s="44">
        <v>2015</v>
      </c>
      <c r="M61" s="18" t="e">
        <f>IF((#REF!*60)&gt;=I61,"RICHTIG","ZUVIEL")</f>
        <v>#REF!</v>
      </c>
      <c r="N61" s="45" t="e">
        <f>IF(#REF!=(#REF!+#REF!+#REF!+#REF!+#REF!),"RICHTIG","FEHLER!")</f>
        <v>#REF!</v>
      </c>
      <c r="O61" s="45" t="e">
        <f>IF(#REF!=(#REF!+#REF!+#REF!+#REF!+#REF!),"RICHTIG","FEHLER!")</f>
        <v>#REF!</v>
      </c>
      <c r="P61" s="45" t="e">
        <f>IF(#REF!=(#REF!+#REF!+#REF!+#REF!+#REF!),"RICHTIG","FEHLER!")</f>
        <v>#REF!</v>
      </c>
      <c r="Q61" s="44"/>
      <c r="R61" s="46">
        <v>0</v>
      </c>
      <c r="S61" s="46">
        <v>6</v>
      </c>
    </row>
    <row r="62" spans="1:19" x14ac:dyDescent="0.25">
      <c r="A62" s="42" t="s">
        <v>83</v>
      </c>
      <c r="B62" s="12" t="s">
        <v>86</v>
      </c>
      <c r="C62" s="11" t="s">
        <v>85</v>
      </c>
      <c r="D62" s="44">
        <v>0</v>
      </c>
      <c r="E62" s="44">
        <v>0</v>
      </c>
      <c r="F62" s="44">
        <v>1</v>
      </c>
      <c r="G62" s="44">
        <v>0</v>
      </c>
      <c r="H62" s="44">
        <v>0</v>
      </c>
      <c r="I62" s="46">
        <v>0</v>
      </c>
      <c r="J62" s="46">
        <v>0</v>
      </c>
      <c r="K62" s="45">
        <v>0</v>
      </c>
      <c r="L62" s="44">
        <v>2015</v>
      </c>
      <c r="M62" s="18" t="e">
        <f>IF((#REF!*60)&gt;=I62,"RICHTIG","ZUVIEL")</f>
        <v>#REF!</v>
      </c>
      <c r="N62" s="45" t="e">
        <f>IF(#REF!=(#REF!+#REF!+#REF!+#REF!+#REF!),"RICHTIG","FEHLER!")</f>
        <v>#REF!</v>
      </c>
      <c r="O62" s="45" t="e">
        <f>IF(#REF!=(#REF!+#REF!+#REF!+#REF!+#REF!),"RICHTIG","FEHLER!")</f>
        <v>#REF!</v>
      </c>
      <c r="P62" s="45" t="e">
        <f>IF(#REF!=(#REF!+#REF!+#REF!+#REF!+#REF!),"RICHTIG","FEHLER!")</f>
        <v>#REF!</v>
      </c>
      <c r="Q62" s="44"/>
      <c r="R62" s="46">
        <v>0</v>
      </c>
      <c r="S62" s="46">
        <v>6</v>
      </c>
    </row>
    <row r="63" spans="1:19" x14ac:dyDescent="0.25">
      <c r="A63" s="42" t="s">
        <v>83</v>
      </c>
      <c r="B63" s="43" t="s">
        <v>87</v>
      </c>
      <c r="C63" s="11" t="s">
        <v>85</v>
      </c>
      <c r="D63" s="44">
        <v>0</v>
      </c>
      <c r="E63" s="44">
        <v>0</v>
      </c>
      <c r="F63" s="44">
        <v>1</v>
      </c>
      <c r="G63" s="44">
        <v>0</v>
      </c>
      <c r="H63" s="44">
        <v>0</v>
      </c>
      <c r="I63" s="46">
        <v>0</v>
      </c>
      <c r="J63" s="46">
        <v>0</v>
      </c>
      <c r="K63" s="45">
        <v>0</v>
      </c>
      <c r="L63" s="44">
        <v>2016</v>
      </c>
      <c r="M63" s="18" t="e">
        <f>IF((#REF!*60)&gt;=I63,"RICHTIG","ZUVIEL")</f>
        <v>#REF!</v>
      </c>
      <c r="N63" s="45" t="e">
        <f>IF(#REF!=(#REF!+#REF!+#REF!+#REF!+#REF!),"RICHTIG","FEHLER!")</f>
        <v>#REF!</v>
      </c>
      <c r="O63" s="45" t="e">
        <f>IF(#REF!=(#REF!+#REF!+#REF!+#REF!+#REF!),"RICHTIG","FEHLER!")</f>
        <v>#REF!</v>
      </c>
      <c r="P63" s="45" t="e">
        <f>IF(#REF!=(#REF!+#REF!+#REF!+#REF!+#REF!),"RICHTIG","FEHLER!")</f>
        <v>#REF!</v>
      </c>
      <c r="Q63" s="44"/>
      <c r="R63" s="46">
        <v>0</v>
      </c>
      <c r="S63" s="46">
        <v>30</v>
      </c>
    </row>
    <row r="64" spans="1:19" x14ac:dyDescent="0.25">
      <c r="A64" s="20" t="s">
        <v>83</v>
      </c>
      <c r="B64" s="20"/>
      <c r="C64" s="20"/>
      <c r="D64" s="22"/>
      <c r="E64" s="22"/>
      <c r="F64" s="22"/>
      <c r="G64" s="22"/>
      <c r="H64" s="22"/>
      <c r="I64" s="24">
        <f>SUM(I62:I62)</f>
        <v>0</v>
      </c>
      <c r="J64" s="24">
        <f>SUM(J62:J62)</f>
        <v>0</v>
      </c>
      <c r="K64" s="23">
        <f>SUM(K62:K62)</f>
        <v>0</v>
      </c>
      <c r="L64" s="22"/>
      <c r="M64" s="26" t="e">
        <f>IF((#REF!*60)&gt;=I64,"RICHTIG","ZUVIEL")</f>
        <v>#REF!</v>
      </c>
      <c r="N64" s="23" t="e">
        <f>IF(#REF!=(#REF!+#REF!+#REF!+#REF!+#REF!),"RICHTIG","FEHLER!")</f>
        <v>#REF!</v>
      </c>
      <c r="O64" s="23" t="e">
        <f>IF(#REF!=(#REF!+#REF!+#REF!+#REF!+#REF!),"RICHTIG","FEHLER!")</f>
        <v>#REF!</v>
      </c>
      <c r="P64" s="23" t="e">
        <f>IF(#REF!=(#REF!+#REF!+#REF!+#REF!+#REF!),"RICHTIG","FEHLER!")</f>
        <v>#REF!</v>
      </c>
      <c r="Q64" s="22"/>
      <c r="R64" s="24">
        <f>SUM(R61:R63)</f>
        <v>0</v>
      </c>
      <c r="S64" s="24">
        <f>SUM(S61:S63)</f>
        <v>42</v>
      </c>
    </row>
    <row r="65" spans="1:19" x14ac:dyDescent="0.25">
      <c r="A65" s="27" t="s">
        <v>83</v>
      </c>
      <c r="B65" s="27"/>
      <c r="C65" s="27"/>
      <c r="D65" s="30"/>
      <c r="E65" s="30"/>
      <c r="F65" s="30"/>
      <c r="G65" s="30"/>
      <c r="H65" s="30"/>
      <c r="I65" s="31">
        <f t="shared" ref="I65:K65" si="14">I64</f>
        <v>0</v>
      </c>
      <c r="J65" s="31">
        <f t="shared" si="14"/>
        <v>0</v>
      </c>
      <c r="K65" s="18">
        <f t="shared" si="14"/>
        <v>0</v>
      </c>
      <c r="L65" s="30"/>
      <c r="M65" s="18" t="e">
        <f>IF((#REF!*60)&gt;=I65,"RICHTIG","ZUVIEL")</f>
        <v>#REF!</v>
      </c>
      <c r="N65" s="18" t="e">
        <f>IF(#REF!=(#REF!+#REF!+#REF!+#REF!+#REF!),"RICHTIG","FEHLER!")</f>
        <v>#REF!</v>
      </c>
      <c r="O65" s="18" t="e">
        <f>IF(#REF!=(#REF!+#REF!+#REF!+#REF!+#REF!),"RICHTIG","FEHLER!")</f>
        <v>#REF!</v>
      </c>
      <c r="P65" s="18" t="e">
        <f>IF(#REF!=(#REF!+#REF!+#REF!+#REF!+#REF!),"RICHTIG","FEHLER!")</f>
        <v>#REF!</v>
      </c>
      <c r="Q65" s="31"/>
      <c r="R65" s="31">
        <f>R64</f>
        <v>0</v>
      </c>
      <c r="S65" s="31">
        <f t="shared" ref="S65" si="15">S64</f>
        <v>42</v>
      </c>
    </row>
    <row r="66" spans="1:19" ht="24" x14ac:dyDescent="0.25">
      <c r="A66" s="42" t="s">
        <v>88</v>
      </c>
      <c r="B66" s="10" t="s">
        <v>89</v>
      </c>
      <c r="C66" s="11" t="s">
        <v>90</v>
      </c>
      <c r="D66" s="44">
        <v>0</v>
      </c>
      <c r="E66" s="44">
        <v>0</v>
      </c>
      <c r="F66" s="44">
        <v>1</v>
      </c>
      <c r="G66" s="44">
        <v>0</v>
      </c>
      <c r="H66" s="44">
        <v>0</v>
      </c>
      <c r="I66" s="46">
        <v>0</v>
      </c>
      <c r="J66" s="46">
        <v>0</v>
      </c>
      <c r="K66" s="45">
        <v>0</v>
      </c>
      <c r="L66" s="44">
        <v>2015</v>
      </c>
      <c r="M66" s="18" t="e">
        <f>IF((#REF!*60)&gt;=I66,"RICHTIG","ZUVIEL")</f>
        <v>#REF!</v>
      </c>
      <c r="N66" s="45" t="e">
        <f>IF(#REF!=(#REF!+#REF!+#REF!+#REF!+#REF!),"RICHTIG","FEHLER!")</f>
        <v>#REF!</v>
      </c>
      <c r="O66" s="45" t="e">
        <f>IF(#REF!=(#REF!+#REF!+#REF!+#REF!+#REF!),"RICHTIG","FEHLER!")</f>
        <v>#REF!</v>
      </c>
      <c r="P66" s="45" t="e">
        <f>IF(#REF!=(#REF!+#REF!+#REF!+#REF!+#REF!),"RICHTIG","FEHLER!")</f>
        <v>#REF!</v>
      </c>
      <c r="Q66" s="44"/>
      <c r="R66" s="56">
        <v>0</v>
      </c>
      <c r="S66" s="56">
        <v>115</v>
      </c>
    </row>
    <row r="67" spans="1:19" x14ac:dyDescent="0.25">
      <c r="A67" s="42" t="s">
        <v>88</v>
      </c>
      <c r="B67" s="10" t="s">
        <v>91</v>
      </c>
      <c r="C67" s="11" t="s">
        <v>90</v>
      </c>
      <c r="D67" s="44">
        <v>0</v>
      </c>
      <c r="E67" s="44">
        <v>0</v>
      </c>
      <c r="F67" s="44">
        <v>1</v>
      </c>
      <c r="G67" s="44">
        <v>0</v>
      </c>
      <c r="H67" s="44">
        <v>0</v>
      </c>
      <c r="I67" s="46">
        <v>0</v>
      </c>
      <c r="J67" s="46">
        <v>0</v>
      </c>
      <c r="K67" s="45">
        <v>0</v>
      </c>
      <c r="L67" s="44">
        <v>2015</v>
      </c>
      <c r="M67" s="18" t="e">
        <f>IF((#REF!*60)&gt;=I67,"RICHTIG","ZUVIEL")</f>
        <v>#REF!</v>
      </c>
      <c r="N67" s="45" t="e">
        <f>IF(#REF!=(#REF!+#REF!+#REF!+#REF!+#REF!),"RICHTIG","FEHLER!")</f>
        <v>#REF!</v>
      </c>
      <c r="O67" s="45" t="e">
        <f>IF(#REF!=(#REF!+#REF!+#REF!+#REF!+#REF!),"RICHTIG","FEHLER!")</f>
        <v>#REF!</v>
      </c>
      <c r="P67" s="45" t="e">
        <f>IF(#REF!=(#REF!+#REF!+#REF!+#REF!+#REF!),"RICHTIG","FEHLER!")</f>
        <v>#REF!</v>
      </c>
      <c r="Q67" s="44"/>
      <c r="R67" s="56">
        <v>0</v>
      </c>
      <c r="S67" s="56">
        <v>288</v>
      </c>
    </row>
    <row r="68" spans="1:19" x14ac:dyDescent="0.25">
      <c r="A68" s="20" t="s">
        <v>88</v>
      </c>
      <c r="B68" s="19"/>
      <c r="C68" s="19"/>
      <c r="D68" s="22"/>
      <c r="E68" s="22"/>
      <c r="F68" s="22"/>
      <c r="G68" s="22"/>
      <c r="H68" s="22"/>
      <c r="I68" s="57">
        <f t="shared" ref="I68:K68" si="16">SUM(I66:I67)</f>
        <v>0</v>
      </c>
      <c r="J68" s="57">
        <f t="shared" si="16"/>
        <v>0</v>
      </c>
      <c r="K68" s="23">
        <f t="shared" si="16"/>
        <v>0</v>
      </c>
      <c r="L68" s="22"/>
      <c r="M68" s="26" t="e">
        <f>IF((#REF!*60)&gt;=I68,"RICHTIG","ZUVIEL")</f>
        <v>#REF!</v>
      </c>
      <c r="N68" s="23" t="e">
        <f>IF(#REF!=(#REF!+#REF!+#REF!+#REF!+#REF!),"RICHTIG","FEHLER!")</f>
        <v>#REF!</v>
      </c>
      <c r="O68" s="23" t="e">
        <f>IF(#REF!=(#REF!+#REF!+#REF!+#REF!+#REF!),"RICHTIG","FEHLER!")</f>
        <v>#REF!</v>
      </c>
      <c r="P68" s="23" t="e">
        <f>IF(#REF!=(#REF!+#REF!+#REF!+#REF!+#REF!),"RICHTIG","FEHLER!")</f>
        <v>#REF!</v>
      </c>
      <c r="Q68" s="22"/>
      <c r="R68" s="57">
        <f>SUM(R66:R67)</f>
        <v>0</v>
      </c>
      <c r="S68" s="57">
        <f t="shared" ref="S68" si="17">SUM(S66:S67)</f>
        <v>403</v>
      </c>
    </row>
    <row r="69" spans="1:19" x14ac:dyDescent="0.25">
      <c r="A69" s="42" t="s">
        <v>88</v>
      </c>
      <c r="B69" s="11" t="s">
        <v>92</v>
      </c>
      <c r="C69" s="10" t="s">
        <v>90</v>
      </c>
      <c r="D69" s="44">
        <v>0</v>
      </c>
      <c r="E69" s="44">
        <v>0</v>
      </c>
      <c r="F69" s="44">
        <v>1</v>
      </c>
      <c r="G69" s="44">
        <v>0</v>
      </c>
      <c r="H69" s="44">
        <v>0</v>
      </c>
      <c r="I69" s="46">
        <v>0</v>
      </c>
      <c r="J69" s="46">
        <v>0</v>
      </c>
      <c r="K69" s="45">
        <v>0</v>
      </c>
      <c r="L69" s="48" t="s">
        <v>71</v>
      </c>
      <c r="M69" s="18" t="e">
        <f>IF((#REF!*60)&gt;=I69,"RICHTIG","ZUVIEL")</f>
        <v>#REF!</v>
      </c>
      <c r="N69" s="45" t="e">
        <f>IF(#REF!=(#REF!+#REF!+#REF!+#REF!+#REF!),"RICHTIG","FEHLER!")</f>
        <v>#REF!</v>
      </c>
      <c r="O69" s="45" t="e">
        <f>IF(#REF!=(#REF!+#REF!+#REF!+#REF!+#REF!),"RICHTIG","FEHLER!")</f>
        <v>#REF!</v>
      </c>
      <c r="P69" s="45" t="e">
        <f>IF(#REF!=(#REF!+#REF!+#REF!+#REF!+#REF!),"RICHTIG","FEHLER!")</f>
        <v>#REF!</v>
      </c>
      <c r="Q69" s="44"/>
      <c r="R69" s="56">
        <v>0</v>
      </c>
      <c r="S69" s="56">
        <v>40</v>
      </c>
    </row>
    <row r="70" spans="1:19" x14ac:dyDescent="0.25">
      <c r="A70" s="20" t="s">
        <v>88</v>
      </c>
      <c r="B70" s="19"/>
      <c r="C70" s="19"/>
      <c r="D70" s="22"/>
      <c r="E70" s="22"/>
      <c r="F70" s="22"/>
      <c r="G70" s="22"/>
      <c r="H70" s="22"/>
      <c r="I70" s="57">
        <f t="shared" ref="I70:K70" si="18">SUM(I69:I69)</f>
        <v>0</v>
      </c>
      <c r="J70" s="57">
        <f t="shared" si="18"/>
        <v>0</v>
      </c>
      <c r="K70" s="23">
        <f t="shared" si="18"/>
        <v>0</v>
      </c>
      <c r="L70" s="57"/>
      <c r="M70" s="26" t="e">
        <f>IF((#REF!*60)&gt;=I70,"RICHTIG","ZUVIEL")</f>
        <v>#REF!</v>
      </c>
      <c r="N70" s="23" t="e">
        <f>IF(#REF!=(#REF!+#REF!+#REF!+#REF!+#REF!),"RICHTIG","FEHLER!")</f>
        <v>#REF!</v>
      </c>
      <c r="O70" s="23" t="e">
        <f>IF(#REF!=(#REF!+#REF!+#REF!+#REF!+#REF!),"RICHTIG","FEHLER!")</f>
        <v>#REF!</v>
      </c>
      <c r="P70" s="23" t="e">
        <f>IF(#REF!=(#REF!+#REF!+#REF!+#REF!+#REF!),"RICHTIG","FEHLER!")</f>
        <v>#REF!</v>
      </c>
      <c r="Q70" s="22"/>
      <c r="R70" s="57">
        <f>SUM(R69:R69)</f>
        <v>0</v>
      </c>
      <c r="S70" s="57">
        <f>SUM(S69:S69)</f>
        <v>40</v>
      </c>
    </row>
    <row r="71" spans="1:19" x14ac:dyDescent="0.25">
      <c r="A71" s="27" t="s">
        <v>93</v>
      </c>
      <c r="B71" s="28"/>
      <c r="C71" s="28"/>
      <c r="D71" s="30"/>
      <c r="E71" s="30"/>
      <c r="F71" s="30"/>
      <c r="G71" s="30"/>
      <c r="H71" s="30"/>
      <c r="I71" s="58">
        <f t="shared" ref="I71:K71" si="19">I70+I68</f>
        <v>0</v>
      </c>
      <c r="J71" s="58">
        <f t="shared" si="19"/>
        <v>0</v>
      </c>
      <c r="K71" s="58">
        <f t="shared" si="19"/>
        <v>0</v>
      </c>
      <c r="L71" s="58"/>
      <c r="M71" s="58" t="e">
        <f t="shared" ref="M71:S71" si="20">M70+M68</f>
        <v>#REF!</v>
      </c>
      <c r="N71" s="58" t="e">
        <f t="shared" si="20"/>
        <v>#REF!</v>
      </c>
      <c r="O71" s="58" t="e">
        <f t="shared" si="20"/>
        <v>#REF!</v>
      </c>
      <c r="P71" s="58" t="e">
        <f t="shared" si="20"/>
        <v>#REF!</v>
      </c>
      <c r="Q71" s="58">
        <f t="shared" si="20"/>
        <v>0</v>
      </c>
      <c r="R71" s="58">
        <f t="shared" si="20"/>
        <v>0</v>
      </c>
      <c r="S71" s="31">
        <f t="shared" si="20"/>
        <v>443</v>
      </c>
    </row>
    <row r="72" spans="1:19" x14ac:dyDescent="0.25">
      <c r="A72" s="42" t="s">
        <v>94</v>
      </c>
      <c r="B72" s="11" t="s">
        <v>95</v>
      </c>
      <c r="C72" s="43" t="s">
        <v>96</v>
      </c>
      <c r="D72" s="44">
        <v>1</v>
      </c>
      <c r="E72" s="44">
        <v>0</v>
      </c>
      <c r="F72" s="44">
        <v>0</v>
      </c>
      <c r="G72" s="44">
        <v>0</v>
      </c>
      <c r="H72" s="44">
        <v>0</v>
      </c>
      <c r="I72" s="46">
        <v>0</v>
      </c>
      <c r="J72" s="46">
        <v>0</v>
      </c>
      <c r="K72" s="45">
        <v>0</v>
      </c>
      <c r="L72" s="44">
        <v>2016</v>
      </c>
      <c r="M72" s="18" t="e">
        <f>IF((#REF!*60)&gt;=I72,"RICHTIG","ZUVIEL")</f>
        <v>#REF!</v>
      </c>
      <c r="N72" s="45" t="e">
        <f>IF(#REF!=(#REF!+#REF!+#REF!+#REF!+#REF!),"RICHTIG","FEHLER!")</f>
        <v>#REF!</v>
      </c>
      <c r="O72" s="45" t="e">
        <f>IF(#REF!=(#REF!+#REF!+#REF!+#REF!+#REF!),"RICHTIG","FEHLER!")</f>
        <v>#REF!</v>
      </c>
      <c r="P72" s="45" t="e">
        <f>IF(#REF!=(#REF!+#REF!+#REF!+#REF!+#REF!),"RICHTIG","FEHLER!")</f>
        <v>#REF!</v>
      </c>
      <c r="Q72" s="44"/>
      <c r="R72" s="46">
        <v>0</v>
      </c>
      <c r="S72" s="46">
        <v>40</v>
      </c>
    </row>
    <row r="73" spans="1:19" x14ac:dyDescent="0.25">
      <c r="A73" s="42" t="s">
        <v>94</v>
      </c>
      <c r="B73" s="11" t="s">
        <v>97</v>
      </c>
      <c r="C73" s="43" t="s">
        <v>98</v>
      </c>
      <c r="D73" s="44"/>
      <c r="E73" s="44"/>
      <c r="F73" s="44"/>
      <c r="G73" s="44"/>
      <c r="H73" s="44"/>
      <c r="I73" s="46"/>
      <c r="J73" s="46"/>
      <c r="K73" s="45"/>
      <c r="L73" s="44">
        <v>2015</v>
      </c>
      <c r="M73" s="18"/>
      <c r="N73" s="45"/>
      <c r="O73" s="45"/>
      <c r="P73" s="45"/>
      <c r="Q73" s="44"/>
      <c r="R73" s="46"/>
      <c r="S73" s="46">
        <v>6</v>
      </c>
    </row>
    <row r="74" spans="1:19" x14ac:dyDescent="0.25">
      <c r="A74" s="42" t="s">
        <v>94</v>
      </c>
      <c r="B74" s="11" t="s">
        <v>99</v>
      </c>
      <c r="C74" s="43" t="s">
        <v>96</v>
      </c>
      <c r="D74" s="44">
        <v>1</v>
      </c>
      <c r="E74" s="44">
        <v>0</v>
      </c>
      <c r="F74" s="44">
        <v>0</v>
      </c>
      <c r="G74" s="44">
        <v>0</v>
      </c>
      <c r="H74" s="44">
        <v>0</v>
      </c>
      <c r="I74" s="46">
        <v>0</v>
      </c>
      <c r="J74" s="46">
        <v>0</v>
      </c>
      <c r="K74" s="45">
        <v>0</v>
      </c>
      <c r="L74" s="44">
        <v>2015</v>
      </c>
      <c r="M74" s="18" t="e">
        <f>IF((#REF!*60)&gt;=I74,"RICHTIG","ZUVIEL")</f>
        <v>#REF!</v>
      </c>
      <c r="N74" s="45" t="e">
        <f>IF(#REF!=(#REF!+#REF!+#REF!+#REF!+#REF!),"RICHTIG","FEHLER!")</f>
        <v>#REF!</v>
      </c>
      <c r="O74" s="45" t="e">
        <f>IF(#REF!=(#REF!+#REF!+#REF!+#REF!+#REF!),"RICHTIG","FEHLER!")</f>
        <v>#REF!</v>
      </c>
      <c r="P74" s="45" t="e">
        <f>IF(#REF!=(#REF!+#REF!+#REF!+#REF!+#REF!),"RICHTIG","FEHLER!")</f>
        <v>#REF!</v>
      </c>
      <c r="Q74" s="44"/>
      <c r="R74" s="46">
        <v>0</v>
      </c>
      <c r="S74" s="46">
        <v>36</v>
      </c>
    </row>
    <row r="75" spans="1:19" x14ac:dyDescent="0.25">
      <c r="A75" s="20" t="s">
        <v>94</v>
      </c>
      <c r="B75" s="20"/>
      <c r="C75" s="20"/>
      <c r="D75" s="22"/>
      <c r="E75" s="22"/>
      <c r="F75" s="22"/>
      <c r="G75" s="22"/>
      <c r="H75" s="22"/>
      <c r="I75" s="24" t="e">
        <f>SUM(#REF!)</f>
        <v>#REF!</v>
      </c>
      <c r="J75" s="24" t="e">
        <f>SUM(#REF!)</f>
        <v>#REF!</v>
      </c>
      <c r="K75" s="23" t="e">
        <f>SUM(#REF!)</f>
        <v>#REF!</v>
      </c>
      <c r="L75" s="23"/>
      <c r="M75" s="26" t="e">
        <f>IF((#REF!*60)&gt;=I75,"RICHTIG","ZUVIEL")</f>
        <v>#REF!</v>
      </c>
      <c r="N75" s="23" t="e">
        <f>IF(#REF!=(#REF!+#REF!+#REF!+#REF!+#REF!),"RICHTIG","FEHLER!")</f>
        <v>#REF!</v>
      </c>
      <c r="O75" s="23" t="e">
        <f>IF(#REF!=(#REF!+#REF!+#REF!+#REF!+#REF!),"RICHTIG","FEHLER!")</f>
        <v>#REF!</v>
      </c>
      <c r="P75" s="23" t="e">
        <f>IF(#REF!=(#REF!+#REF!+#REF!+#REF!+#REF!),"RICHTIG","FEHLER!")</f>
        <v>#REF!</v>
      </c>
      <c r="Q75" s="22"/>
      <c r="R75" s="24">
        <f>SUM(R72:R74)</f>
        <v>0</v>
      </c>
      <c r="S75" s="24">
        <f>SUM(S72:S74)</f>
        <v>82</v>
      </c>
    </row>
    <row r="76" spans="1:19" x14ac:dyDescent="0.25">
      <c r="A76" s="27" t="s">
        <v>100</v>
      </c>
      <c r="B76" s="27"/>
      <c r="C76" s="27"/>
      <c r="D76" s="30"/>
      <c r="E76" s="30"/>
      <c r="F76" s="30"/>
      <c r="G76" s="30"/>
      <c r="H76" s="30"/>
      <c r="I76" s="31" t="e">
        <f>SUM(I75)</f>
        <v>#REF!</v>
      </c>
      <c r="J76" s="31" t="e">
        <f>SUM(J75)</f>
        <v>#REF!</v>
      </c>
      <c r="K76" s="18" t="e">
        <f>SUM(K75)</f>
        <v>#REF!</v>
      </c>
      <c r="L76" s="30"/>
      <c r="M76" s="18" t="e">
        <f>IF((#REF!*60)&gt;=I76,"RICHTIG","ZUVIEL")</f>
        <v>#REF!</v>
      </c>
      <c r="N76" s="18" t="e">
        <f>IF(#REF!=(#REF!+#REF!+#REF!+#REF!+#REF!),"RICHTIG","FEHLER!")</f>
        <v>#REF!</v>
      </c>
      <c r="O76" s="18" t="e">
        <f>IF(#REF!=(#REF!+#REF!+#REF!+#REF!+#REF!),"RICHTIG","FEHLER!")</f>
        <v>#REF!</v>
      </c>
      <c r="P76" s="18" t="e">
        <f>IF(#REF!=(#REF!+#REF!+#REF!+#REF!+#REF!),"RICHTIG","FEHLER!")</f>
        <v>#REF!</v>
      </c>
      <c r="Q76" s="30"/>
      <c r="R76" s="31">
        <f>R75</f>
        <v>0</v>
      </c>
      <c r="S76" s="31">
        <f>S75</f>
        <v>82</v>
      </c>
    </row>
    <row r="77" spans="1:19" x14ac:dyDescent="0.25">
      <c r="A77" s="42" t="s">
        <v>101</v>
      </c>
      <c r="B77" s="33" t="s">
        <v>102</v>
      </c>
      <c r="C77" s="12" t="s">
        <v>103</v>
      </c>
      <c r="D77" s="59"/>
      <c r="E77" s="59"/>
      <c r="F77" s="59"/>
      <c r="G77" s="59"/>
      <c r="H77" s="59"/>
      <c r="I77" s="61"/>
      <c r="J77" s="61"/>
      <c r="K77" s="62"/>
      <c r="L77" s="59">
        <v>2016</v>
      </c>
      <c r="M77" s="18" t="e">
        <f>IF((#REF!*60)&gt;=I77,"RICHTIG","ZUVIEL")</f>
        <v>#REF!</v>
      </c>
      <c r="N77" s="62"/>
      <c r="O77" s="62"/>
      <c r="P77" s="62"/>
      <c r="Q77" s="44"/>
      <c r="R77" s="60">
        <v>0</v>
      </c>
      <c r="S77" s="60">
        <v>16</v>
      </c>
    </row>
    <row r="78" spans="1:19" s="63" customFormat="1" x14ac:dyDescent="0.25">
      <c r="A78" s="42" t="s">
        <v>101</v>
      </c>
      <c r="B78" s="33" t="s">
        <v>104</v>
      </c>
      <c r="C78" s="12" t="s">
        <v>103</v>
      </c>
      <c r="D78" s="59"/>
      <c r="E78" s="59"/>
      <c r="F78" s="59"/>
      <c r="G78" s="59"/>
      <c r="H78" s="59"/>
      <c r="I78" s="61"/>
      <c r="J78" s="61"/>
      <c r="K78" s="62"/>
      <c r="L78" s="59">
        <v>2016</v>
      </c>
      <c r="M78" s="18" t="e">
        <f>IF((#REF!*60)&gt;=I78,"RICHTIG","ZUVIEL")</f>
        <v>#REF!</v>
      </c>
      <c r="N78" s="62"/>
      <c r="O78" s="62"/>
      <c r="P78" s="62"/>
      <c r="Q78" s="44"/>
      <c r="R78" s="60">
        <v>0</v>
      </c>
      <c r="S78" s="60">
        <v>18</v>
      </c>
    </row>
    <row r="79" spans="1:19" s="63" customFormat="1" x14ac:dyDescent="0.25">
      <c r="A79" s="20" t="s">
        <v>101</v>
      </c>
      <c r="B79" s="20"/>
      <c r="C79" s="20"/>
      <c r="D79" s="22"/>
      <c r="E79" s="22"/>
      <c r="F79" s="22"/>
      <c r="G79" s="22"/>
      <c r="H79" s="22"/>
      <c r="I79" s="24" t="e">
        <f>SUM(#REF!)</f>
        <v>#REF!</v>
      </c>
      <c r="J79" s="24" t="e">
        <f>SUM(#REF!)</f>
        <v>#REF!</v>
      </c>
      <c r="K79" s="23" t="e">
        <f>SUM(#REF!)</f>
        <v>#REF!</v>
      </c>
      <c r="L79" s="22"/>
      <c r="M79" s="26" t="e">
        <f>IF((#REF!*60)&gt;=I79,"RICHTIG","ZUVIEL")</f>
        <v>#REF!</v>
      </c>
      <c r="N79" s="23" t="e">
        <f>IF(#REF!=(#REF!+#REF!+#REF!+#REF!+#REF!),"RICHTIG","FEHLER!")</f>
        <v>#REF!</v>
      </c>
      <c r="O79" s="23" t="e">
        <f>IF(#REF!=(#REF!+#REF!+#REF!+#REF!+#REF!),"RICHTIG","FEHLER!")</f>
        <v>#REF!</v>
      </c>
      <c r="P79" s="23" t="e">
        <f>IF(#REF!=(#REF!+#REF!+#REF!+#REF!+#REF!),"RICHTIG","FEHLER!")</f>
        <v>#REF!</v>
      </c>
      <c r="Q79" s="22"/>
      <c r="R79" s="24">
        <f>SUM(R77:R78)</f>
        <v>0</v>
      </c>
      <c r="S79" s="24">
        <f>SUM(S77:S78)</f>
        <v>34</v>
      </c>
    </row>
    <row r="80" spans="1:19" s="63" customFormat="1" x14ac:dyDescent="0.25">
      <c r="A80" s="42" t="s">
        <v>101</v>
      </c>
      <c r="B80" s="12" t="s">
        <v>105</v>
      </c>
      <c r="C80" s="12" t="s">
        <v>106</v>
      </c>
      <c r="D80" s="44">
        <v>0</v>
      </c>
      <c r="E80" s="44">
        <v>0</v>
      </c>
      <c r="F80" s="44">
        <v>1</v>
      </c>
      <c r="G80" s="44">
        <v>0</v>
      </c>
      <c r="H80" s="44">
        <v>0</v>
      </c>
      <c r="I80" s="46">
        <v>0</v>
      </c>
      <c r="J80" s="46">
        <v>0</v>
      </c>
      <c r="K80" s="45">
        <v>0</v>
      </c>
      <c r="L80" s="44">
        <v>2015</v>
      </c>
      <c r="M80" s="18" t="e">
        <f>IF((#REF!*60)&gt;=I80,"RICHTIG","ZUVIEL")</f>
        <v>#REF!</v>
      </c>
      <c r="N80" s="45" t="e">
        <f>IF(#REF!=(#REF!+#REF!+#REF!+#REF!+#REF!),"RICHTIG","FEHLER!")</f>
        <v>#REF!</v>
      </c>
      <c r="O80" s="45" t="e">
        <f>IF(#REF!=(#REF!+#REF!+#REF!+#REF!+#REF!),"RICHTIG","FEHLER!")</f>
        <v>#REF!</v>
      </c>
      <c r="P80" s="45" t="e">
        <f>IF(#REF!=(#REF!+#REF!+#REF!+#REF!+#REF!),"RICHTIG","FEHLER!")</f>
        <v>#REF!</v>
      </c>
      <c r="Q80" s="44"/>
      <c r="R80" s="46">
        <v>0</v>
      </c>
      <c r="S80" s="46">
        <v>2</v>
      </c>
    </row>
    <row r="81" spans="1:19" s="63" customFormat="1" x14ac:dyDescent="0.25">
      <c r="A81" s="20" t="s">
        <v>101</v>
      </c>
      <c r="B81" s="20"/>
      <c r="C81" s="20"/>
      <c r="D81" s="22"/>
      <c r="E81" s="22"/>
      <c r="F81" s="22"/>
      <c r="G81" s="22"/>
      <c r="H81" s="22"/>
      <c r="I81" s="24" t="e">
        <f>SUM(#REF!)</f>
        <v>#REF!</v>
      </c>
      <c r="J81" s="24" t="e">
        <f>SUM(#REF!)</f>
        <v>#REF!</v>
      </c>
      <c r="K81" s="23" t="e">
        <f>SUM(#REF!)</f>
        <v>#REF!</v>
      </c>
      <c r="L81" s="22"/>
      <c r="M81" s="26" t="e">
        <f>IF((#REF!*60)&gt;=I81,"RICHTIG","ZUVIEL")</f>
        <v>#REF!</v>
      </c>
      <c r="N81" s="23" t="e">
        <f>IF(#REF!=(#REF!+#REF!+#REF!+#REF!+#REF!),"RICHTIG","FEHLER!")</f>
        <v>#REF!</v>
      </c>
      <c r="O81" s="23" t="e">
        <f>IF(#REF!=(#REF!+#REF!+#REF!+#REF!+#REF!),"RICHTIG","FEHLER!")</f>
        <v>#REF!</v>
      </c>
      <c r="P81" s="23" t="e">
        <f>IF(#REF!=(#REF!+#REF!+#REF!+#REF!+#REF!),"RICHTIG","FEHLER!")</f>
        <v>#REF!</v>
      </c>
      <c r="Q81" s="22"/>
      <c r="R81" s="24">
        <f>SUM(R80:R80)</f>
        <v>0</v>
      </c>
      <c r="S81" s="24">
        <f>SUM(S80:S80)</f>
        <v>2</v>
      </c>
    </row>
    <row r="82" spans="1:19" x14ac:dyDescent="0.25">
      <c r="A82" s="27" t="s">
        <v>107</v>
      </c>
      <c r="B82" s="64"/>
      <c r="C82" s="64"/>
      <c r="D82" s="65"/>
      <c r="E82" s="65"/>
      <c r="F82" s="65"/>
      <c r="G82" s="65"/>
      <c r="H82" s="65"/>
      <c r="I82" s="18" t="e">
        <f t="shared" ref="I82:S82" si="21">I81+I79</f>
        <v>#REF!</v>
      </c>
      <c r="J82" s="18" t="e">
        <f t="shared" si="21"/>
        <v>#REF!</v>
      </c>
      <c r="K82" s="18" t="e">
        <f t="shared" si="21"/>
        <v>#REF!</v>
      </c>
      <c r="L82" s="18"/>
      <c r="M82" s="18" t="e">
        <f t="shared" si="21"/>
        <v>#REF!</v>
      </c>
      <c r="N82" s="18" t="e">
        <f t="shared" si="21"/>
        <v>#REF!</v>
      </c>
      <c r="O82" s="18" t="e">
        <f t="shared" si="21"/>
        <v>#REF!</v>
      </c>
      <c r="P82" s="18" t="e">
        <f t="shared" si="21"/>
        <v>#REF!</v>
      </c>
      <c r="Q82" s="18">
        <f t="shared" si="21"/>
        <v>0</v>
      </c>
      <c r="R82" s="18">
        <f t="shared" si="21"/>
        <v>0</v>
      </c>
      <c r="S82" s="31">
        <f t="shared" si="21"/>
        <v>36</v>
      </c>
    </row>
    <row r="83" spans="1:19" x14ac:dyDescent="0.25">
      <c r="A83" s="49" t="s">
        <v>108</v>
      </c>
      <c r="B83" s="33" t="s">
        <v>109</v>
      </c>
      <c r="C83" s="49" t="s">
        <v>110</v>
      </c>
      <c r="D83" s="35"/>
      <c r="E83" s="35"/>
      <c r="F83" s="35"/>
      <c r="G83" s="35"/>
      <c r="H83" s="35"/>
      <c r="I83" s="37"/>
      <c r="J83" s="37"/>
      <c r="K83" s="36"/>
      <c r="L83" s="35">
        <v>2015</v>
      </c>
      <c r="M83" s="18" t="e">
        <f>IF((#REF!*60)&gt;=I83,"RICHTIG","ZUVIEL")</f>
        <v>#REF!</v>
      </c>
      <c r="N83" s="36"/>
      <c r="O83" s="36"/>
      <c r="P83" s="36"/>
      <c r="Q83" s="66"/>
      <c r="R83" s="37"/>
      <c r="S83" s="37">
        <v>72</v>
      </c>
    </row>
    <row r="84" spans="1:19" x14ac:dyDescent="0.25">
      <c r="A84" s="20" t="s">
        <v>108</v>
      </c>
      <c r="B84" s="20"/>
      <c r="C84" s="20"/>
      <c r="D84" s="22"/>
      <c r="E84" s="22"/>
      <c r="F84" s="22"/>
      <c r="G84" s="22"/>
      <c r="H84" s="22"/>
      <c r="I84" s="24" t="e">
        <f>SUM(#REF!)</f>
        <v>#REF!</v>
      </c>
      <c r="J84" s="24" t="e">
        <f>SUM(#REF!)</f>
        <v>#REF!</v>
      </c>
      <c r="K84" s="23" t="e">
        <f>SUM(#REF!)</f>
        <v>#REF!</v>
      </c>
      <c r="L84" s="22"/>
      <c r="M84" s="26" t="e">
        <f>IF((#REF!*60)&gt;=I84,"RICHTIG","ZUVIEL")</f>
        <v>#REF!</v>
      </c>
      <c r="N84" s="23" t="e">
        <f>IF(#REF!=(#REF!+#REF!+#REF!+#REF!+#REF!),"RICHTIG","FEHLER!")</f>
        <v>#REF!</v>
      </c>
      <c r="O84" s="23" t="e">
        <f>IF(#REF!=(#REF!+#REF!+#REF!+#REF!+#REF!),"RICHTIG","FEHLER!")</f>
        <v>#REF!</v>
      </c>
      <c r="P84" s="23" t="e">
        <f>IF(#REF!=(#REF!+#REF!+#REF!+#REF!+#REF!),"RICHTIG","FEHLER!")</f>
        <v>#REF!</v>
      </c>
      <c r="Q84" s="22"/>
      <c r="R84" s="24">
        <f>SUM(R83:R83)</f>
        <v>0</v>
      </c>
      <c r="S84" s="24">
        <f>SUM(S83:S83)</f>
        <v>72</v>
      </c>
    </row>
    <row r="85" spans="1:19" x14ac:dyDescent="0.25">
      <c r="A85" s="27" t="s">
        <v>111</v>
      </c>
      <c r="B85" s="64"/>
      <c r="C85" s="64"/>
      <c r="D85" s="65"/>
      <c r="E85" s="65"/>
      <c r="F85" s="65"/>
      <c r="G85" s="65"/>
      <c r="H85" s="65"/>
      <c r="I85" s="31" t="e">
        <f>#REF!+#REF!+#REF!</f>
        <v>#REF!</v>
      </c>
      <c r="J85" s="31" t="e">
        <f>#REF!+#REF!+#REF!</f>
        <v>#REF!</v>
      </c>
      <c r="K85" s="18" t="e">
        <f>#REF!+#REF!+#REF!</f>
        <v>#REF!</v>
      </c>
      <c r="L85" s="18"/>
      <c r="M85" s="18" t="e">
        <f>IF((#REF!*60)&gt;=I85,"RICHTIG","ZUVIEL")</f>
        <v>#REF!</v>
      </c>
      <c r="N85" s="18" t="e">
        <f>IF(#REF!=(#REF!+#REF!+#REF!+#REF!+#REF!),"RICHTIG","FEHLER!")</f>
        <v>#REF!</v>
      </c>
      <c r="O85" s="18" t="e">
        <f>IF(#REF!=(#REF!+#REF!+#REF!+#REF!+#REF!),"RICHTIG","FEHLER!")</f>
        <v>#REF!</v>
      </c>
      <c r="P85" s="18" t="e">
        <f>IF(#REF!=(#REF!+#REF!+#REF!+#REF!+#REF!),"RICHTIG","FEHLER!")</f>
        <v>#REF!</v>
      </c>
      <c r="Q85" s="67"/>
      <c r="R85" s="31">
        <f>R84</f>
        <v>0</v>
      </c>
      <c r="S85" s="31">
        <f>S84</f>
        <v>72</v>
      </c>
    </row>
    <row r="86" spans="1:19" x14ac:dyDescent="0.25">
      <c r="A86" s="33" t="s">
        <v>112</v>
      </c>
      <c r="B86" s="33" t="s">
        <v>113</v>
      </c>
      <c r="C86" s="33" t="s">
        <v>114</v>
      </c>
      <c r="D86" s="35">
        <v>0</v>
      </c>
      <c r="E86" s="35">
        <v>0</v>
      </c>
      <c r="F86" s="35">
        <v>0</v>
      </c>
      <c r="G86" s="35">
        <v>0</v>
      </c>
      <c r="H86" s="35">
        <v>0</v>
      </c>
      <c r="I86" s="37">
        <v>0</v>
      </c>
      <c r="J86" s="37">
        <v>0</v>
      </c>
      <c r="K86" s="36">
        <v>0</v>
      </c>
      <c r="L86" s="35" t="s">
        <v>71</v>
      </c>
      <c r="M86" s="18" t="e">
        <f>IF((#REF!*60)&gt;=I86,"RICHTIG","ZUVIEL")</f>
        <v>#REF!</v>
      </c>
      <c r="N86" s="36" t="e">
        <f>IF(#REF!=(#REF!+#REF!+#REF!+#REF!+#REF!),"RICHTIG","FEHLER!")</f>
        <v>#REF!</v>
      </c>
      <c r="O86" s="36" t="e">
        <f>IF(#REF!=(#REF!+#REF!+#REF!+#REF!+#REF!),"RICHTIG","FEHLER!")</f>
        <v>#REF!</v>
      </c>
      <c r="P86" s="36" t="e">
        <f>IF(#REF!=(#REF!+#REF!+#REF!+#REF!+#REF!),"RICHTIG","FEHLER!")</f>
        <v>#REF!</v>
      </c>
      <c r="Q86" s="35"/>
      <c r="R86" s="37">
        <v>0</v>
      </c>
      <c r="S86" s="37">
        <v>26</v>
      </c>
    </row>
    <row r="87" spans="1:19" x14ac:dyDescent="0.25">
      <c r="A87" s="39" t="s">
        <v>112</v>
      </c>
      <c r="B87" s="20"/>
      <c r="C87" s="20"/>
      <c r="D87" s="22"/>
      <c r="E87" s="22"/>
      <c r="F87" s="22"/>
      <c r="G87" s="22"/>
      <c r="H87" s="22"/>
      <c r="I87" s="24">
        <f t="shared" ref="I87:K87" si="22">SUM(I86:I86)</f>
        <v>0</v>
      </c>
      <c r="J87" s="24">
        <f t="shared" si="22"/>
        <v>0</v>
      </c>
      <c r="K87" s="23">
        <f t="shared" si="22"/>
        <v>0</v>
      </c>
      <c r="L87" s="24"/>
      <c r="M87" s="26" t="e">
        <f>IF((#REF!*60)&gt;=I87,"RICHTIG","ZUVIEL")</f>
        <v>#REF!</v>
      </c>
      <c r="N87" s="23" t="e">
        <f>IF(#REF!=(#REF!+#REF!+#REF!+#REF!+#REF!),"RICHTIG","FEHLER!")</f>
        <v>#REF!</v>
      </c>
      <c r="O87" s="23" t="e">
        <f>IF(#REF!=(#REF!+#REF!+#REF!+#REF!+#REF!),"RICHTIG","FEHLER!")</f>
        <v>#REF!</v>
      </c>
      <c r="P87" s="23" t="e">
        <f>IF(#REF!=(#REF!+#REF!+#REF!+#REF!+#REF!),"RICHTIG","FEHLER!")</f>
        <v>#REF!</v>
      </c>
      <c r="Q87" s="22"/>
      <c r="R87" s="24">
        <f>SUM(R86:R86)</f>
        <v>0</v>
      </c>
      <c r="S87" s="24">
        <f t="shared" ref="S87" si="23">SUM(S86:S86)</f>
        <v>26</v>
      </c>
    </row>
    <row r="88" spans="1:19" x14ac:dyDescent="0.25">
      <c r="A88" s="27" t="s">
        <v>112</v>
      </c>
      <c r="B88" s="27"/>
      <c r="C88" s="27"/>
      <c r="D88" s="30"/>
      <c r="E88" s="30"/>
      <c r="F88" s="30"/>
      <c r="G88" s="30"/>
      <c r="H88" s="30"/>
      <c r="I88" s="68">
        <f t="shared" ref="I88:K88" si="24">I87</f>
        <v>0</v>
      </c>
      <c r="J88" s="68">
        <f t="shared" si="24"/>
        <v>0</v>
      </c>
      <c r="K88" s="18">
        <f t="shared" si="24"/>
        <v>0</v>
      </c>
      <c r="L88" s="31"/>
      <c r="M88" s="18" t="e">
        <f>IF((#REF!*60)&gt;=I88,"RICHTIG","ZUVIEL")</f>
        <v>#REF!</v>
      </c>
      <c r="N88" s="18" t="e">
        <f>IF(#REF!=(#REF!+#REF!+#REF!+#REF!+#REF!),"RICHTIG","FEHLER!")</f>
        <v>#REF!</v>
      </c>
      <c r="O88" s="18" t="e">
        <f>IF(#REF!=(#REF!+#REF!+#REF!+#REF!+#REF!),"RICHTIG","FEHLER!")</f>
        <v>#REF!</v>
      </c>
      <c r="P88" s="18" t="e">
        <f>IF(#REF!=(#REF!+#REF!+#REF!+#REF!+#REF!),"RICHTIG","FEHLER!")</f>
        <v>#REF!</v>
      </c>
      <c r="Q88" s="30"/>
      <c r="R88" s="31">
        <f>R87</f>
        <v>0</v>
      </c>
      <c r="S88" s="31">
        <f t="shared" ref="S88" si="25">S87</f>
        <v>26</v>
      </c>
    </row>
    <row r="89" spans="1:19" ht="24" x14ac:dyDescent="0.25">
      <c r="A89" s="50" t="s">
        <v>115</v>
      </c>
      <c r="B89" s="43" t="s">
        <v>116</v>
      </c>
      <c r="C89" s="34" t="s">
        <v>117</v>
      </c>
      <c r="D89" s="44">
        <v>0</v>
      </c>
      <c r="E89" s="44">
        <v>0</v>
      </c>
      <c r="F89" s="44">
        <v>0</v>
      </c>
      <c r="G89" s="44">
        <v>0</v>
      </c>
      <c r="H89" s="44">
        <v>0</v>
      </c>
      <c r="I89" s="46">
        <v>0</v>
      </c>
      <c r="J89" s="46">
        <v>0</v>
      </c>
      <c r="K89" s="45">
        <v>0</v>
      </c>
      <c r="L89" s="44">
        <v>2015</v>
      </c>
      <c r="M89" s="18" t="e">
        <f>IF((#REF!*60)&gt;=I89,"RICHTIG","ZUVIEL")</f>
        <v>#REF!</v>
      </c>
      <c r="N89" s="45" t="e">
        <f>IF(#REF!=(#REF!+#REF!+#REF!+#REF!+#REF!),"RICHTIG","FEHLER!")</f>
        <v>#REF!</v>
      </c>
      <c r="O89" s="45" t="e">
        <f>IF(#REF!=(#REF!+#REF!+#REF!+#REF!+#REF!),"RICHTIG","FEHLER!")</f>
        <v>#REF!</v>
      </c>
      <c r="P89" s="45" t="e">
        <f>IF(#REF!=(#REF!+#REF!+#REF!+#REF!+#REF!),"RICHTIG","FEHLER!")</f>
        <v>#REF!</v>
      </c>
      <c r="Q89" s="44"/>
      <c r="R89" s="46">
        <v>0</v>
      </c>
      <c r="S89" s="46">
        <v>20</v>
      </c>
    </row>
    <row r="90" spans="1:19" ht="24" x14ac:dyDescent="0.25">
      <c r="A90" s="50" t="s">
        <v>115</v>
      </c>
      <c r="B90" s="43" t="s">
        <v>118</v>
      </c>
      <c r="C90" s="34" t="s">
        <v>117</v>
      </c>
      <c r="D90" s="44">
        <v>0</v>
      </c>
      <c r="E90" s="44">
        <v>0</v>
      </c>
      <c r="F90" s="44">
        <v>0</v>
      </c>
      <c r="G90" s="44">
        <v>0</v>
      </c>
      <c r="H90" s="44">
        <v>0</v>
      </c>
      <c r="I90" s="46">
        <v>0</v>
      </c>
      <c r="J90" s="46">
        <v>0</v>
      </c>
      <c r="K90" s="45">
        <v>0</v>
      </c>
      <c r="L90" s="44">
        <v>2015</v>
      </c>
      <c r="M90" s="18" t="e">
        <f>IF((#REF!*60)&gt;=I90,"RICHTIG","ZUVIEL")</f>
        <v>#REF!</v>
      </c>
      <c r="N90" s="45" t="e">
        <f>IF(#REF!=(#REF!+#REF!+#REF!+#REF!+#REF!),"RICHTIG","FEHLER!")</f>
        <v>#REF!</v>
      </c>
      <c r="O90" s="45" t="e">
        <f>IF(#REF!=(#REF!+#REF!+#REF!+#REF!+#REF!),"RICHTIG","FEHLER!")</f>
        <v>#REF!</v>
      </c>
      <c r="P90" s="45" t="e">
        <f>IF(#REF!=(#REF!+#REF!+#REF!+#REF!+#REF!),"RICHTIG","FEHLER!")</f>
        <v>#REF!</v>
      </c>
      <c r="Q90" s="44"/>
      <c r="R90" s="46">
        <v>0</v>
      </c>
      <c r="S90" s="46">
        <v>14</v>
      </c>
    </row>
    <row r="91" spans="1:19" ht="24" x14ac:dyDescent="0.25">
      <c r="A91" s="50" t="s">
        <v>115</v>
      </c>
      <c r="B91" s="43" t="s">
        <v>119</v>
      </c>
      <c r="C91" s="34" t="s">
        <v>117</v>
      </c>
      <c r="D91" s="44">
        <v>0</v>
      </c>
      <c r="E91" s="44">
        <v>0</v>
      </c>
      <c r="F91" s="44">
        <v>0</v>
      </c>
      <c r="G91" s="44">
        <v>0</v>
      </c>
      <c r="H91" s="44">
        <v>0</v>
      </c>
      <c r="I91" s="46">
        <v>0</v>
      </c>
      <c r="J91" s="46">
        <v>0</v>
      </c>
      <c r="K91" s="45">
        <v>0</v>
      </c>
      <c r="L91" s="44">
        <v>2015</v>
      </c>
      <c r="M91" s="18" t="e">
        <f>IF((#REF!*60)&gt;=I91,"RICHTIG","ZUVIEL")</f>
        <v>#REF!</v>
      </c>
      <c r="N91" s="45" t="e">
        <f>IF(#REF!=(#REF!+#REF!+#REF!+#REF!+#REF!),"RICHTIG","FEHLER!")</f>
        <v>#REF!</v>
      </c>
      <c r="O91" s="45" t="e">
        <f>IF(#REF!=(#REF!+#REF!+#REF!+#REF!+#REF!),"RICHTIG","FEHLER!")</f>
        <v>#REF!</v>
      </c>
      <c r="P91" s="45" t="e">
        <f>IF(#REF!=(#REF!+#REF!+#REF!+#REF!+#REF!),"RICHTIG","FEHLER!")</f>
        <v>#REF!</v>
      </c>
      <c r="Q91" s="44"/>
      <c r="R91" s="46">
        <v>0</v>
      </c>
      <c r="S91" s="46">
        <v>20</v>
      </c>
    </row>
    <row r="92" spans="1:19" ht="24" x14ac:dyDescent="0.25">
      <c r="A92" s="50" t="s">
        <v>115</v>
      </c>
      <c r="B92" s="43" t="s">
        <v>120</v>
      </c>
      <c r="C92" s="34" t="s">
        <v>117</v>
      </c>
      <c r="D92" s="44">
        <v>0</v>
      </c>
      <c r="E92" s="44">
        <v>0</v>
      </c>
      <c r="F92" s="44">
        <v>0</v>
      </c>
      <c r="G92" s="44">
        <v>0</v>
      </c>
      <c r="H92" s="44">
        <v>0</v>
      </c>
      <c r="I92" s="46">
        <v>0</v>
      </c>
      <c r="J92" s="46">
        <v>0</v>
      </c>
      <c r="K92" s="45">
        <v>0</v>
      </c>
      <c r="L92" s="44">
        <v>2017</v>
      </c>
      <c r="M92" s="18" t="e">
        <f>IF((#REF!*60)&gt;=I92,"RICHTIG","ZUVIEL")</f>
        <v>#REF!</v>
      </c>
      <c r="N92" s="45" t="e">
        <f>IF(#REF!=(#REF!+#REF!+#REF!+#REF!+#REF!),"RICHTIG","FEHLER!")</f>
        <v>#REF!</v>
      </c>
      <c r="O92" s="45" t="e">
        <f>IF(#REF!=(#REF!+#REF!+#REF!+#REF!+#REF!),"RICHTIG","FEHLER!")</f>
        <v>#REF!</v>
      </c>
      <c r="P92" s="45" t="e">
        <f>IF(#REF!=(#REF!+#REF!+#REF!+#REF!+#REF!),"RICHTIG","FEHLER!")</f>
        <v>#REF!</v>
      </c>
      <c r="Q92" s="44"/>
      <c r="R92" s="46">
        <v>0</v>
      </c>
      <c r="S92" s="46">
        <v>18</v>
      </c>
    </row>
    <row r="93" spans="1:19" x14ac:dyDescent="0.25">
      <c r="A93" s="39" t="s">
        <v>115</v>
      </c>
      <c r="B93" s="20"/>
      <c r="C93" s="20"/>
      <c r="D93" s="22"/>
      <c r="E93" s="22"/>
      <c r="F93" s="22"/>
      <c r="G93" s="22"/>
      <c r="H93" s="22"/>
      <c r="I93" s="24" t="e">
        <f>SUM(#REF!)</f>
        <v>#REF!</v>
      </c>
      <c r="J93" s="24" t="e">
        <f>SUM(#REF!)</f>
        <v>#REF!</v>
      </c>
      <c r="K93" s="23" t="e">
        <f>SUM(#REF!)</f>
        <v>#REF!</v>
      </c>
      <c r="L93" s="23"/>
      <c r="M93" s="26" t="e">
        <f>IF((#REF!*60)&gt;=I93,"RICHTIG","ZUVIEL")</f>
        <v>#REF!</v>
      </c>
      <c r="N93" s="23" t="e">
        <f>IF(#REF!=(#REF!+#REF!+#REF!+#REF!+#REF!),"RICHTIG","FEHLER!")</f>
        <v>#REF!</v>
      </c>
      <c r="O93" s="23" t="e">
        <f>IF(#REF!=(#REF!+#REF!+#REF!+#REF!+#REF!),"RICHTIG","FEHLER!")</f>
        <v>#REF!</v>
      </c>
      <c r="P93" s="23" t="e">
        <f>IF(#REF!=(#REF!+#REF!+#REF!+#REF!+#REF!),"RICHTIG","FEHLER!")</f>
        <v>#REF!</v>
      </c>
      <c r="Q93" s="22"/>
      <c r="R93" s="24">
        <f>SUM(R89:R92)</f>
        <v>0</v>
      </c>
      <c r="S93" s="24">
        <f>SUM(S89:S92)</f>
        <v>72</v>
      </c>
    </row>
    <row r="94" spans="1:19" ht="24" x14ac:dyDescent="0.25">
      <c r="A94" s="11" t="s">
        <v>115</v>
      </c>
      <c r="B94" s="43" t="s">
        <v>121</v>
      </c>
      <c r="C94" s="11" t="s">
        <v>117</v>
      </c>
      <c r="D94" s="44">
        <v>0</v>
      </c>
      <c r="E94" s="44">
        <v>0</v>
      </c>
      <c r="F94" s="44">
        <v>0</v>
      </c>
      <c r="G94" s="44">
        <v>0</v>
      </c>
      <c r="H94" s="44">
        <v>0</v>
      </c>
      <c r="I94" s="46">
        <v>0</v>
      </c>
      <c r="J94" s="46">
        <v>0</v>
      </c>
      <c r="K94" s="45">
        <v>0</v>
      </c>
      <c r="L94" s="44">
        <v>2015</v>
      </c>
      <c r="M94" s="18" t="e">
        <f>IF((#REF!*60)&gt;=I94,"RICHTIG","ZUVIEL")</f>
        <v>#REF!</v>
      </c>
      <c r="N94" s="14" t="e">
        <f>IF(#REF!=(#REF!+#REF!+#REF!+#REF!+#REF!),"RICHTIG","FEHLER!")</f>
        <v>#REF!</v>
      </c>
      <c r="O94" s="14" t="e">
        <f>IF(#REF!=(#REF!+#REF!+#REF!+#REF!+#REF!),"RICHTIG","FEHLER!")</f>
        <v>#REF!</v>
      </c>
      <c r="P94" s="14" t="e">
        <f>IF(#REF!=(#REF!+#REF!+#REF!+#REF!+#REF!),"RICHTIG","FEHLER!")</f>
        <v>#REF!</v>
      </c>
      <c r="Q94" s="44"/>
      <c r="R94" s="46">
        <v>0</v>
      </c>
      <c r="S94" s="46">
        <v>17</v>
      </c>
    </row>
    <row r="95" spans="1:19" ht="24" x14ac:dyDescent="0.25">
      <c r="A95" s="11" t="s">
        <v>115</v>
      </c>
      <c r="B95" s="43" t="s">
        <v>122</v>
      </c>
      <c r="C95" s="11" t="s">
        <v>117</v>
      </c>
      <c r="D95" s="44">
        <v>0</v>
      </c>
      <c r="E95" s="44">
        <v>0</v>
      </c>
      <c r="F95" s="44">
        <v>0</v>
      </c>
      <c r="G95" s="44">
        <v>0</v>
      </c>
      <c r="H95" s="44">
        <v>0</v>
      </c>
      <c r="I95" s="46">
        <v>0</v>
      </c>
      <c r="J95" s="46">
        <v>0</v>
      </c>
      <c r="K95" s="45">
        <v>0</v>
      </c>
      <c r="L95" s="44">
        <v>2015</v>
      </c>
      <c r="M95" s="18" t="e">
        <f>IF((#REF!*60)&gt;=I95,"RICHTIG","ZUVIEL")</f>
        <v>#REF!</v>
      </c>
      <c r="N95" s="14" t="e">
        <f>IF(#REF!=(#REF!+#REF!+#REF!+#REF!+#REF!),"RICHTIG","FEHLER!")</f>
        <v>#REF!</v>
      </c>
      <c r="O95" s="14" t="e">
        <f>IF(#REF!=(#REF!+#REF!+#REF!+#REF!+#REF!),"RICHTIG","FEHLER!")</f>
        <v>#REF!</v>
      </c>
      <c r="P95" s="14" t="e">
        <f>IF(#REF!=(#REF!+#REF!+#REF!+#REF!+#REF!),"RICHTIG","FEHLER!")</f>
        <v>#REF!</v>
      </c>
      <c r="Q95" s="44"/>
      <c r="R95" s="46">
        <v>0</v>
      </c>
      <c r="S95" s="46">
        <v>18</v>
      </c>
    </row>
    <row r="96" spans="1:19" ht="24" x14ac:dyDescent="0.25">
      <c r="A96" s="11" t="s">
        <v>115</v>
      </c>
      <c r="B96" s="43" t="s">
        <v>123</v>
      </c>
      <c r="C96" s="11" t="s">
        <v>117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46">
        <v>0</v>
      </c>
      <c r="J96" s="46">
        <v>0</v>
      </c>
      <c r="K96" s="45">
        <v>0</v>
      </c>
      <c r="L96" s="44">
        <v>2015</v>
      </c>
      <c r="M96" s="18" t="e">
        <f>IF((#REF!*60)&gt;=I96,"RICHTIG","ZUVIEL")</f>
        <v>#REF!</v>
      </c>
      <c r="N96" s="14" t="e">
        <f>IF(#REF!=(#REF!+#REF!+#REF!+#REF!+#REF!),"RICHTIG","FEHLER!")</f>
        <v>#REF!</v>
      </c>
      <c r="O96" s="14" t="e">
        <f>IF(#REF!=(#REF!+#REF!+#REF!+#REF!+#REF!),"RICHTIG","FEHLER!")</f>
        <v>#REF!</v>
      </c>
      <c r="P96" s="14" t="e">
        <f>IF(#REF!=(#REF!+#REF!+#REF!+#REF!+#REF!),"RICHTIG","FEHLER!")</f>
        <v>#REF!</v>
      </c>
      <c r="Q96" s="44"/>
      <c r="R96" s="46">
        <v>0</v>
      </c>
      <c r="S96" s="46">
        <v>36</v>
      </c>
    </row>
    <row r="97" spans="1:19" ht="24" x14ac:dyDescent="0.25">
      <c r="A97" s="11" t="s">
        <v>115</v>
      </c>
      <c r="B97" s="43" t="s">
        <v>124</v>
      </c>
      <c r="C97" s="11" t="s">
        <v>117</v>
      </c>
      <c r="D97" s="44">
        <v>0</v>
      </c>
      <c r="E97" s="44">
        <v>0</v>
      </c>
      <c r="F97" s="44">
        <v>0</v>
      </c>
      <c r="G97" s="44">
        <v>0</v>
      </c>
      <c r="H97" s="44">
        <v>0</v>
      </c>
      <c r="I97" s="46">
        <v>0</v>
      </c>
      <c r="J97" s="46">
        <v>0</v>
      </c>
      <c r="K97" s="45">
        <v>0</v>
      </c>
      <c r="L97" s="44">
        <v>2015</v>
      </c>
      <c r="M97" s="18" t="e">
        <f>IF((#REF!*60)&gt;=I97,"RICHTIG","ZUVIEL")</f>
        <v>#REF!</v>
      </c>
      <c r="N97" s="14" t="e">
        <f>IF(#REF!=(#REF!+#REF!+#REF!+#REF!+#REF!),"RICHTIG","FEHLER!")</f>
        <v>#REF!</v>
      </c>
      <c r="O97" s="14" t="e">
        <f>IF(#REF!=(#REF!+#REF!+#REF!+#REF!+#REF!),"RICHTIG","FEHLER!")</f>
        <v>#REF!</v>
      </c>
      <c r="P97" s="14" t="e">
        <f>IF(#REF!=(#REF!+#REF!+#REF!+#REF!+#REF!),"RICHTIG","FEHLER!")</f>
        <v>#REF!</v>
      </c>
      <c r="Q97" s="44"/>
      <c r="R97" s="46">
        <v>0</v>
      </c>
      <c r="S97" s="46">
        <v>36</v>
      </c>
    </row>
    <row r="98" spans="1:19" x14ac:dyDescent="0.25">
      <c r="A98" s="40" t="s">
        <v>115</v>
      </c>
      <c r="B98" s="20"/>
      <c r="C98" s="20"/>
      <c r="D98" s="22"/>
      <c r="E98" s="22"/>
      <c r="F98" s="22"/>
      <c r="G98" s="22"/>
      <c r="H98" s="22"/>
      <c r="I98" s="23">
        <f t="shared" ref="I98:K98" si="26">SUM(I94:I97)</f>
        <v>0</v>
      </c>
      <c r="J98" s="23">
        <f t="shared" si="26"/>
        <v>0</v>
      </c>
      <c r="K98" s="23">
        <f t="shared" si="26"/>
        <v>0</v>
      </c>
      <c r="L98" s="23"/>
      <c r="M98" s="26" t="e">
        <f>IF((#REF!*60)&gt;=I98,"RICHTIG","ZUVIEL")</f>
        <v>#REF!</v>
      </c>
      <c r="N98" s="23" t="e">
        <f>IF(#REF!=(#REF!+#REF!+#REF!+#REF!+#REF!),"RICHTIG","FEHLER!")</f>
        <v>#REF!</v>
      </c>
      <c r="O98" s="23" t="e">
        <f>IF(#REF!=(#REF!+#REF!+#REF!+#REF!+#REF!),"RICHTIG","FEHLER!")</f>
        <v>#REF!</v>
      </c>
      <c r="P98" s="23" t="e">
        <f>IF(#REF!=(#REF!+#REF!+#REF!+#REF!+#REF!),"RICHTIG","FEHLER!")</f>
        <v>#REF!</v>
      </c>
      <c r="Q98" s="22"/>
      <c r="R98" s="24">
        <f>SUM(R94:R97)</f>
        <v>0</v>
      </c>
      <c r="S98" s="24">
        <f t="shared" ref="S98" si="27">SUM(S94:S97)</f>
        <v>107</v>
      </c>
    </row>
    <row r="99" spans="1:19" x14ac:dyDescent="0.25">
      <c r="A99" s="27" t="s">
        <v>115</v>
      </c>
      <c r="B99" s="27"/>
      <c r="C99" s="27"/>
      <c r="D99" s="30"/>
      <c r="E99" s="30"/>
      <c r="F99" s="30"/>
      <c r="G99" s="30"/>
      <c r="H99" s="30"/>
      <c r="I99" s="18" t="e">
        <f t="shared" ref="I99:S99" si="28">I98+I93</f>
        <v>#REF!</v>
      </c>
      <c r="J99" s="18" t="e">
        <f t="shared" si="28"/>
        <v>#REF!</v>
      </c>
      <c r="K99" s="18" t="e">
        <f t="shared" si="28"/>
        <v>#REF!</v>
      </c>
      <c r="L99" s="18"/>
      <c r="M99" s="18" t="e">
        <f t="shared" si="28"/>
        <v>#REF!</v>
      </c>
      <c r="N99" s="18" t="e">
        <f t="shared" si="28"/>
        <v>#REF!</v>
      </c>
      <c r="O99" s="18" t="e">
        <f t="shared" si="28"/>
        <v>#REF!</v>
      </c>
      <c r="P99" s="18" t="e">
        <f t="shared" si="28"/>
        <v>#REF!</v>
      </c>
      <c r="Q99" s="18">
        <f t="shared" si="28"/>
        <v>0</v>
      </c>
      <c r="R99" s="18">
        <f t="shared" si="28"/>
        <v>0</v>
      </c>
      <c r="S99" s="31">
        <f t="shared" si="28"/>
        <v>179</v>
      </c>
    </row>
    <row r="100" spans="1:19" x14ac:dyDescent="0.25">
      <c r="A100" s="69" t="s">
        <v>125</v>
      </c>
      <c r="B100" s="12" t="s">
        <v>126</v>
      </c>
      <c r="C100" s="10" t="s">
        <v>127</v>
      </c>
      <c r="D100" s="44">
        <v>0</v>
      </c>
      <c r="E100" s="44">
        <v>0</v>
      </c>
      <c r="F100" s="44">
        <v>1</v>
      </c>
      <c r="G100" s="44">
        <v>0</v>
      </c>
      <c r="H100" s="44">
        <v>0</v>
      </c>
      <c r="I100" s="46">
        <v>0</v>
      </c>
      <c r="J100" s="46">
        <v>0</v>
      </c>
      <c r="K100" s="45">
        <v>0</v>
      </c>
      <c r="L100" s="44">
        <v>2015</v>
      </c>
      <c r="M100" s="18" t="e">
        <f>IF((#REF!*60)&gt;=I100,"RICHTIG","ZUVIEL")</f>
        <v>#REF!</v>
      </c>
      <c r="N100" s="45" t="e">
        <f>IF(#REF!=(#REF!+#REF!+#REF!+#REF!+#REF!),"RICHTIG","FEHLER!")</f>
        <v>#REF!</v>
      </c>
      <c r="O100" s="45" t="e">
        <f>IF(#REF!=(#REF!+#REF!+#REF!+#REF!+#REF!),"RICHTIG","FEHLER!")</f>
        <v>#REF!</v>
      </c>
      <c r="P100" s="45" t="e">
        <f>IF(#REF!=(#REF!+#REF!+#REF!+#REF!+#REF!),"RICHTIG","FEHLER!")</f>
        <v>#REF!</v>
      </c>
      <c r="Q100" s="44"/>
      <c r="R100" s="46">
        <v>0</v>
      </c>
      <c r="S100" s="46">
        <v>24</v>
      </c>
    </row>
    <row r="101" spans="1:19" x14ac:dyDescent="0.25">
      <c r="A101" s="69" t="s">
        <v>125</v>
      </c>
      <c r="B101" s="12" t="s">
        <v>128</v>
      </c>
      <c r="C101" s="11" t="s">
        <v>127</v>
      </c>
      <c r="D101" s="44">
        <v>0</v>
      </c>
      <c r="E101" s="44">
        <v>0</v>
      </c>
      <c r="F101" s="44">
        <v>1</v>
      </c>
      <c r="G101" s="44">
        <v>0</v>
      </c>
      <c r="H101" s="44">
        <v>0</v>
      </c>
      <c r="I101" s="46">
        <v>0</v>
      </c>
      <c r="J101" s="46">
        <v>0</v>
      </c>
      <c r="K101" s="45">
        <v>0</v>
      </c>
      <c r="L101" s="44">
        <v>2016</v>
      </c>
      <c r="M101" s="18" t="e">
        <f>IF((#REF!*60)&gt;=I101,"RICHTIG","ZUVIEL")</f>
        <v>#REF!</v>
      </c>
      <c r="N101" s="45" t="e">
        <f>IF(#REF!=(#REF!+#REF!+#REF!+#REF!+#REF!),"RICHTIG","FEHLER!")</f>
        <v>#REF!</v>
      </c>
      <c r="O101" s="45" t="e">
        <f>IF(#REF!=(#REF!+#REF!+#REF!+#REF!+#REF!),"RICHTIG","FEHLER!")</f>
        <v>#REF!</v>
      </c>
      <c r="P101" s="45" t="e">
        <f>IF(#REF!=(#REF!+#REF!+#REF!+#REF!+#REF!),"RICHTIG","FEHLER!")</f>
        <v>#REF!</v>
      </c>
      <c r="Q101" s="44"/>
      <c r="R101" s="46">
        <v>0</v>
      </c>
      <c r="S101" s="46">
        <v>10</v>
      </c>
    </row>
    <row r="102" spans="1:19" x14ac:dyDescent="0.25">
      <c r="A102" s="19" t="s">
        <v>125</v>
      </c>
      <c r="B102" s="20"/>
      <c r="C102" s="20"/>
      <c r="D102" s="22"/>
      <c r="E102" s="22"/>
      <c r="F102" s="22"/>
      <c r="G102" s="22"/>
      <c r="H102" s="22"/>
      <c r="I102" s="24">
        <f t="shared" ref="I102:J102" si="29">SUM(I100:I101)</f>
        <v>0</v>
      </c>
      <c r="J102" s="24">
        <f t="shared" si="29"/>
        <v>0</v>
      </c>
      <c r="K102" s="23">
        <v>0</v>
      </c>
      <c r="L102" s="22"/>
      <c r="M102" s="26" t="e">
        <f>IF((#REF!*60)&gt;=I102,"RICHTIG","ZUVIEL")</f>
        <v>#REF!</v>
      </c>
      <c r="N102" s="23" t="e">
        <f>IF(#REF!=(#REF!+#REF!+#REF!+#REF!+#REF!),"RICHTIG","FEHLER!")</f>
        <v>#REF!</v>
      </c>
      <c r="O102" s="23" t="e">
        <f>IF(#REF!=(#REF!+#REF!+#REF!+#REF!+#REF!),"RICHTIG","FEHLER!")</f>
        <v>#REF!</v>
      </c>
      <c r="P102" s="23" t="e">
        <f>IF(#REF!=(#REF!+#REF!+#REF!+#REF!+#REF!),"RICHTIG","FEHLER!")</f>
        <v>#REF!</v>
      </c>
      <c r="Q102" s="22"/>
      <c r="R102" s="24">
        <f>SUM(R100:R101)</f>
        <v>0</v>
      </c>
      <c r="S102" s="24">
        <f t="shared" ref="S102" si="30">SUM(S100:S101)</f>
        <v>34</v>
      </c>
    </row>
    <row r="103" spans="1:19" x14ac:dyDescent="0.25">
      <c r="A103" s="28" t="s">
        <v>125</v>
      </c>
      <c r="B103" s="27"/>
      <c r="C103" s="27"/>
      <c r="D103" s="30"/>
      <c r="E103" s="30"/>
      <c r="F103" s="30"/>
      <c r="G103" s="30"/>
      <c r="H103" s="30"/>
      <c r="I103" s="31" t="e">
        <f>#REF!</f>
        <v>#REF!</v>
      </c>
      <c r="J103" s="18" t="e">
        <f>#REF!</f>
        <v>#REF!</v>
      </c>
      <c r="K103" s="31">
        <f>I102</f>
        <v>0</v>
      </c>
      <c r="L103" s="31"/>
      <c r="M103" s="18" t="e">
        <f>IF((#REF!*60)&gt;=I103,"RICHTIG","ZUVIEL")</f>
        <v>#REF!</v>
      </c>
      <c r="N103" s="18" t="e">
        <f>IF((I103*60)&gt;=J103,"RICHTIG","ZUVIEL")</f>
        <v>#REF!</v>
      </c>
      <c r="O103" s="18" t="e">
        <f>IF(#REF!=(#REF!+#REF!+#REF!+#REF!+#REF!),"RICHTIG","FEHLER!")</f>
        <v>#REF!</v>
      </c>
      <c r="P103" s="18" t="e">
        <f>IF(J103=(#REF!+#REF!+#REF!+#REF!+M103),"RICHTIG","FEHLER!")</f>
        <v>#REF!</v>
      </c>
      <c r="Q103" s="18"/>
      <c r="R103" s="31">
        <f>R102</f>
        <v>0</v>
      </c>
      <c r="S103" s="31">
        <f>S102</f>
        <v>34</v>
      </c>
    </row>
    <row r="104" spans="1:19" ht="24" x14ac:dyDescent="0.25">
      <c r="A104" s="42" t="s">
        <v>129</v>
      </c>
      <c r="B104" s="43" t="s">
        <v>130</v>
      </c>
      <c r="C104" s="34" t="s">
        <v>131</v>
      </c>
      <c r="D104" s="44">
        <v>0</v>
      </c>
      <c r="E104" s="44">
        <v>0</v>
      </c>
      <c r="F104" s="44">
        <v>0</v>
      </c>
      <c r="G104" s="44">
        <v>0</v>
      </c>
      <c r="H104" s="44">
        <v>0</v>
      </c>
      <c r="I104" s="46">
        <v>0</v>
      </c>
      <c r="J104" s="46">
        <v>0</v>
      </c>
      <c r="K104" s="45">
        <v>0</v>
      </c>
      <c r="L104" s="44">
        <v>2015</v>
      </c>
      <c r="M104" s="18" t="e">
        <f>IF((#REF!*60)&gt;=I104,"RICHTIG","ZUVIEL")</f>
        <v>#REF!</v>
      </c>
      <c r="N104" s="45" t="e">
        <f>IF(#REF!=(#REF!+#REF!+#REF!+#REF!+#REF!),"RICHTIG","FEHLER!")</f>
        <v>#REF!</v>
      </c>
      <c r="O104" s="45" t="e">
        <f>IF(#REF!=(#REF!+#REF!+#REF!+#REF!+#REF!),"RICHTIG","FEHLER!")</f>
        <v>#REF!</v>
      </c>
      <c r="P104" s="45" t="e">
        <f>IF(#REF!=(#REF!+#REF!+#REF!+#REF!+#REF!),"RICHTIG","FEHLER!")</f>
        <v>#REF!</v>
      </c>
      <c r="Q104" s="44"/>
      <c r="R104" s="46">
        <v>0</v>
      </c>
      <c r="S104" s="46">
        <v>72</v>
      </c>
    </row>
    <row r="105" spans="1:19" x14ac:dyDescent="0.25">
      <c r="A105" s="20" t="s">
        <v>129</v>
      </c>
      <c r="B105" s="20"/>
      <c r="C105" s="20"/>
      <c r="D105" s="22"/>
      <c r="E105" s="22"/>
      <c r="F105" s="22"/>
      <c r="G105" s="22"/>
      <c r="H105" s="22"/>
      <c r="I105" s="24">
        <f t="shared" ref="I105:K105" si="31">SUM(I104:I104)</f>
        <v>0</v>
      </c>
      <c r="J105" s="24">
        <f t="shared" si="31"/>
        <v>0</v>
      </c>
      <c r="K105" s="23">
        <f t="shared" si="31"/>
        <v>0</v>
      </c>
      <c r="L105" s="22"/>
      <c r="M105" s="26" t="e">
        <f>IF((#REF!*60)&gt;=I105,"RICHTIG","ZUVIEL")</f>
        <v>#REF!</v>
      </c>
      <c r="N105" s="23" t="e">
        <f>IF(#REF!=(#REF!+#REF!+#REF!+#REF!+#REF!),"RICHTIG","FEHLER!")</f>
        <v>#REF!</v>
      </c>
      <c r="O105" s="23" t="e">
        <f>IF(#REF!=(#REF!+#REF!+#REF!+#REF!+#REF!),"RICHTIG","FEHLER!")</f>
        <v>#REF!</v>
      </c>
      <c r="P105" s="23" t="e">
        <f>IF(#REF!=(#REF!+#REF!+#REF!+#REF!+#REF!),"RICHTIG","FEHLER!")</f>
        <v>#REF!</v>
      </c>
      <c r="Q105" s="22"/>
      <c r="R105" s="24">
        <f>SUM(R104:R104)</f>
        <v>0</v>
      </c>
      <c r="S105" s="24">
        <f t="shared" ref="S105" si="32">SUM(S104:S104)</f>
        <v>72</v>
      </c>
    </row>
    <row r="106" spans="1:19" x14ac:dyDescent="0.25">
      <c r="A106" s="27" t="s">
        <v>132</v>
      </c>
      <c r="B106" s="27"/>
      <c r="C106" s="27"/>
      <c r="D106" s="30"/>
      <c r="E106" s="30"/>
      <c r="F106" s="30"/>
      <c r="G106" s="30"/>
      <c r="H106" s="30"/>
      <c r="I106" s="18" t="e">
        <f>I105+#REF!+#REF!</f>
        <v>#REF!</v>
      </c>
      <c r="J106" s="18" t="e">
        <f>J105+#REF!+#REF!</f>
        <v>#REF!</v>
      </c>
      <c r="K106" s="18" t="e">
        <f>K105+#REF!+#REF!</f>
        <v>#REF!</v>
      </c>
      <c r="L106" s="30"/>
      <c r="M106" s="18" t="e">
        <f>IF((#REF!*60)&gt;=I106,"RICHTIG","ZUVIEL")</f>
        <v>#REF!</v>
      </c>
      <c r="N106" s="70" t="e">
        <f>IF(#REF!=(#REF!+#REF!+#REF!+#REF!+#REF!),"RICHTIG","FEHLER!")</f>
        <v>#REF!</v>
      </c>
      <c r="O106" s="70" t="e">
        <f>IF(#REF!=(#REF!+#REF!+#REF!+#REF!+#REF!),"RICHTIG","FEHLER!")</f>
        <v>#REF!</v>
      </c>
      <c r="P106" s="70" t="e">
        <f>IF(#REF!=(#REF!+#REF!+#REF!+#REF!+#REF!),"RICHTIG","FEHLER!")</f>
        <v>#REF!</v>
      </c>
      <c r="Q106" s="31"/>
      <c r="R106" s="31">
        <f>R105</f>
        <v>0</v>
      </c>
      <c r="S106" s="31">
        <f>S105</f>
        <v>72</v>
      </c>
    </row>
    <row r="107" spans="1:19" s="75" customFormat="1" x14ac:dyDescent="0.25">
      <c r="A107" s="71" t="s">
        <v>134</v>
      </c>
      <c r="B107" s="71"/>
      <c r="C107" s="71"/>
      <c r="D107" s="72"/>
      <c r="E107" s="72"/>
      <c r="F107" s="72"/>
      <c r="G107" s="72"/>
      <c r="H107" s="72"/>
      <c r="I107" s="73" t="e">
        <f t="shared" ref="I107:K107" si="33">I106+I103+I99+I88+I85+I82+I76+I71+I65+I60+I57+I54+I48+I45+I37+I11+I7</f>
        <v>#REF!</v>
      </c>
      <c r="J107" s="73" t="e">
        <f t="shared" si="33"/>
        <v>#REF!</v>
      </c>
      <c r="K107" s="73" t="e">
        <f t="shared" si="33"/>
        <v>#REF!</v>
      </c>
      <c r="L107" s="73"/>
      <c r="M107" s="73" t="e">
        <f t="shared" ref="M107:S107" si="34">M106+M103+M99+M88+M85+M82+M76+M71+M65+M60+M57+M54+M48+M45+M37+M11+M7</f>
        <v>#REF!</v>
      </c>
      <c r="N107" s="73" t="e">
        <f t="shared" si="34"/>
        <v>#REF!</v>
      </c>
      <c r="O107" s="73" t="e">
        <f t="shared" si="34"/>
        <v>#REF!</v>
      </c>
      <c r="P107" s="73" t="e">
        <f t="shared" si="34"/>
        <v>#REF!</v>
      </c>
      <c r="Q107" s="73">
        <f t="shared" si="34"/>
        <v>0</v>
      </c>
      <c r="R107" s="73">
        <f t="shared" si="34"/>
        <v>0</v>
      </c>
      <c r="S107" s="74">
        <f t="shared" si="34"/>
        <v>2518</v>
      </c>
    </row>
    <row r="108" spans="1:19" s="77" customFormat="1" x14ac:dyDescent="0.25">
      <c r="A108" s="76"/>
      <c r="B108" s="76"/>
      <c r="C108" s="76"/>
      <c r="I108" s="79"/>
      <c r="J108" s="79"/>
      <c r="K108" s="78"/>
      <c r="M108" s="78"/>
      <c r="N108" s="78"/>
      <c r="O108" s="78"/>
      <c r="P108" s="78"/>
      <c r="Q108" s="78"/>
      <c r="S108" s="78"/>
    </row>
    <row r="109" spans="1:19" s="77" customFormat="1" x14ac:dyDescent="0.25">
      <c r="A109" s="76"/>
      <c r="B109" s="76"/>
      <c r="C109" s="76"/>
      <c r="I109" s="79"/>
      <c r="J109" s="79"/>
      <c r="K109" s="78"/>
      <c r="O109" s="78"/>
      <c r="P109" s="78"/>
      <c r="Q109" s="78"/>
      <c r="S109" s="79"/>
    </row>
    <row r="110" spans="1:19" s="77" customFormat="1" x14ac:dyDescent="0.25">
      <c r="A110" s="76"/>
      <c r="B110" s="76"/>
      <c r="C110" s="76"/>
      <c r="I110" s="79"/>
      <c r="J110" s="79"/>
      <c r="K110" s="78"/>
      <c r="O110" s="78"/>
      <c r="P110" s="78"/>
      <c r="Q110" s="78"/>
      <c r="S110" s="79"/>
    </row>
    <row r="111" spans="1:19" s="77" customFormat="1" x14ac:dyDescent="0.25">
      <c r="A111" s="80"/>
      <c r="B111" s="80"/>
      <c r="C111" s="80"/>
      <c r="D111" s="81"/>
      <c r="E111" s="81"/>
      <c r="F111" s="81"/>
      <c r="G111" s="81"/>
      <c r="H111" s="81"/>
      <c r="I111" s="83"/>
      <c r="J111" s="83"/>
      <c r="K111" s="82"/>
      <c r="L111" s="81"/>
      <c r="M111" s="81"/>
      <c r="N111" s="81"/>
      <c r="O111" s="82"/>
      <c r="P111" s="82"/>
      <c r="Q111" s="82"/>
      <c r="R111" s="81"/>
      <c r="S111" s="83"/>
    </row>
    <row r="112" spans="1:19" s="77" customFormat="1" x14ac:dyDescent="0.25">
      <c r="A112" s="80"/>
      <c r="B112" s="80"/>
      <c r="C112" s="80"/>
      <c r="D112" s="81"/>
      <c r="E112" s="81"/>
      <c r="F112" s="81"/>
      <c r="G112" s="81"/>
      <c r="H112" s="81"/>
      <c r="I112" s="83"/>
      <c r="J112" s="83"/>
      <c r="K112" s="82"/>
      <c r="L112" s="81"/>
      <c r="M112" s="81"/>
      <c r="N112" s="81"/>
      <c r="O112" s="82"/>
      <c r="P112" s="82"/>
      <c r="Q112" s="82"/>
      <c r="R112" s="81"/>
      <c r="S112" s="83"/>
    </row>
    <row r="113" spans="1:19" s="77" customFormat="1" x14ac:dyDescent="0.25">
      <c r="A113" s="80"/>
      <c r="B113" s="80"/>
      <c r="C113" s="80"/>
      <c r="D113" s="81"/>
      <c r="E113" s="81"/>
      <c r="F113" s="81"/>
      <c r="G113" s="81"/>
      <c r="H113" s="81"/>
      <c r="I113" s="83"/>
      <c r="J113" s="83"/>
      <c r="K113" s="82"/>
      <c r="L113" s="81"/>
      <c r="M113" s="81"/>
      <c r="N113" s="81"/>
      <c r="O113" s="82"/>
      <c r="P113" s="82"/>
      <c r="Q113" s="82"/>
      <c r="R113" s="81"/>
      <c r="S113" s="83" t="s">
        <v>133</v>
      </c>
    </row>
    <row r="114" spans="1:19" s="77" customFormat="1" x14ac:dyDescent="0.25">
      <c r="A114" s="80"/>
      <c r="B114" s="80"/>
      <c r="C114" s="80"/>
      <c r="D114" s="81"/>
      <c r="E114" s="81"/>
      <c r="F114" s="81"/>
      <c r="G114" s="81"/>
      <c r="H114" s="81"/>
      <c r="I114" s="83"/>
      <c r="J114" s="83"/>
      <c r="K114" s="82"/>
      <c r="L114" s="81"/>
      <c r="M114" s="81"/>
      <c r="N114" s="81"/>
      <c r="O114" s="82"/>
      <c r="P114" s="82"/>
      <c r="Q114" s="82"/>
      <c r="R114" s="81"/>
      <c r="S114" s="83"/>
    </row>
    <row r="115" spans="1:19" s="77" customFormat="1" x14ac:dyDescent="0.25">
      <c r="A115" s="80"/>
      <c r="B115" s="80"/>
      <c r="C115" s="80"/>
      <c r="D115" s="81"/>
      <c r="E115" s="81"/>
      <c r="F115" s="81"/>
      <c r="G115" s="81"/>
      <c r="H115" s="81"/>
      <c r="I115" s="83"/>
      <c r="J115" s="83"/>
      <c r="K115" s="82"/>
      <c r="L115" s="81"/>
      <c r="M115" s="81"/>
      <c r="N115" s="81"/>
      <c r="O115" s="82"/>
      <c r="P115" s="82"/>
      <c r="Q115" s="82"/>
      <c r="R115" s="81"/>
      <c r="S115" s="83"/>
    </row>
    <row r="116" spans="1:19" s="77" customFormat="1" x14ac:dyDescent="0.25">
      <c r="A116" s="80"/>
      <c r="B116" s="80"/>
      <c r="C116" s="80"/>
      <c r="D116" s="81"/>
      <c r="E116" s="81"/>
      <c r="F116" s="81"/>
      <c r="G116" s="84"/>
      <c r="H116" s="85"/>
      <c r="I116" s="83"/>
      <c r="J116" s="83"/>
      <c r="K116" s="82"/>
      <c r="L116" s="81"/>
      <c r="M116" s="81"/>
      <c r="N116" s="81"/>
      <c r="O116" s="82"/>
      <c r="P116" s="82"/>
      <c r="Q116" s="82"/>
      <c r="R116" s="81"/>
      <c r="S116" s="83"/>
    </row>
    <row r="117" spans="1:19" s="77" customFormat="1" x14ac:dyDescent="0.25">
      <c r="A117" s="80"/>
      <c r="B117" s="80"/>
      <c r="C117" s="80"/>
      <c r="D117" s="81"/>
      <c r="E117" s="81"/>
      <c r="F117" s="81"/>
      <c r="G117" s="84"/>
      <c r="H117" s="85"/>
      <c r="I117" s="83"/>
      <c r="J117" s="83"/>
      <c r="K117" s="82"/>
      <c r="L117" s="81"/>
      <c r="M117" s="81"/>
      <c r="N117" s="81"/>
      <c r="O117" s="82"/>
      <c r="P117" s="82"/>
      <c r="Q117" s="82"/>
      <c r="R117" s="81"/>
      <c r="S117" s="83"/>
    </row>
    <row r="118" spans="1:19" s="77" customFormat="1" x14ac:dyDescent="0.25">
      <c r="A118" s="80"/>
      <c r="B118" s="80"/>
      <c r="C118" s="80"/>
      <c r="D118" s="81"/>
      <c r="E118" s="81"/>
      <c r="F118" s="81"/>
      <c r="G118" s="84"/>
      <c r="H118" s="85"/>
      <c r="I118" s="83"/>
      <c r="J118" s="83"/>
      <c r="K118" s="82"/>
      <c r="L118" s="81"/>
      <c r="M118" s="81"/>
      <c r="N118" s="81"/>
      <c r="O118" s="82"/>
      <c r="P118" s="82"/>
      <c r="Q118" s="82"/>
      <c r="R118" s="81"/>
      <c r="S118" s="83"/>
    </row>
    <row r="119" spans="1:19" s="77" customFormat="1" x14ac:dyDescent="0.25">
      <c r="A119" s="80"/>
      <c r="B119" s="80"/>
      <c r="C119" s="80"/>
      <c r="D119" s="81"/>
      <c r="E119" s="81"/>
      <c r="F119" s="81"/>
      <c r="G119" s="84"/>
      <c r="H119" s="85"/>
      <c r="I119" s="83"/>
      <c r="J119" s="83"/>
      <c r="K119" s="82"/>
      <c r="L119" s="81"/>
      <c r="M119" s="81"/>
      <c r="N119" s="81"/>
      <c r="O119" s="82"/>
      <c r="P119" s="82"/>
      <c r="Q119" s="82"/>
      <c r="R119" s="81"/>
      <c r="S119" s="83"/>
    </row>
    <row r="120" spans="1:19" s="77" customFormat="1" x14ac:dyDescent="0.25">
      <c r="A120" s="80"/>
      <c r="B120" s="80"/>
      <c r="C120" s="80"/>
      <c r="D120" s="81"/>
      <c r="E120" s="81"/>
      <c r="F120" s="81"/>
      <c r="G120" s="84"/>
      <c r="H120" s="85"/>
      <c r="I120" s="83"/>
      <c r="J120" s="83"/>
      <c r="K120" s="82"/>
      <c r="L120" s="81"/>
      <c r="M120" s="81"/>
      <c r="N120" s="81"/>
      <c r="O120" s="82"/>
      <c r="P120" s="82"/>
      <c r="Q120" s="82"/>
      <c r="R120" s="81"/>
      <c r="S120" s="83"/>
    </row>
    <row r="121" spans="1:19" s="77" customFormat="1" x14ac:dyDescent="0.25">
      <c r="A121" s="80"/>
      <c r="B121" s="80"/>
      <c r="C121" s="80"/>
      <c r="D121" s="81"/>
      <c r="E121" s="81"/>
      <c r="F121" s="81"/>
      <c r="G121" s="84"/>
      <c r="H121" s="85"/>
      <c r="I121" s="83"/>
      <c r="J121" s="83"/>
      <c r="K121" s="82"/>
      <c r="L121" s="81"/>
      <c r="M121" s="81"/>
      <c r="N121" s="81"/>
      <c r="O121" s="82"/>
      <c r="P121" s="82"/>
      <c r="Q121" s="82"/>
      <c r="R121" s="81"/>
      <c r="S121" s="83"/>
    </row>
    <row r="122" spans="1:19" s="77" customFormat="1" x14ac:dyDescent="0.25">
      <c r="A122" s="80"/>
      <c r="B122" s="80"/>
      <c r="C122" s="80"/>
      <c r="D122" s="81"/>
      <c r="E122" s="81"/>
      <c r="F122" s="81"/>
      <c r="G122" s="84"/>
      <c r="H122" s="85"/>
      <c r="I122" s="83"/>
      <c r="J122" s="83"/>
      <c r="K122" s="82"/>
      <c r="L122" s="81"/>
      <c r="M122" s="81"/>
      <c r="N122" s="81"/>
      <c r="O122" s="82"/>
      <c r="P122" s="82"/>
      <c r="Q122" s="82"/>
      <c r="R122" s="81"/>
      <c r="S122" s="83"/>
    </row>
    <row r="123" spans="1:19" s="77" customFormat="1" x14ac:dyDescent="0.25">
      <c r="A123" s="80"/>
      <c r="B123" s="80"/>
      <c r="C123" s="80"/>
      <c r="D123" s="81"/>
      <c r="E123" s="81"/>
      <c r="F123" s="81"/>
      <c r="G123" s="84"/>
      <c r="H123" s="85"/>
      <c r="I123" s="83"/>
      <c r="J123" s="83"/>
      <c r="K123" s="82"/>
      <c r="L123" s="81"/>
      <c r="M123" s="81"/>
      <c r="N123" s="81"/>
      <c r="O123" s="82"/>
      <c r="P123" s="82"/>
      <c r="Q123" s="82"/>
      <c r="R123" s="81"/>
      <c r="S123" s="83"/>
    </row>
    <row r="124" spans="1:19" s="77" customFormat="1" x14ac:dyDescent="0.25">
      <c r="A124" s="80"/>
      <c r="B124" s="80"/>
      <c r="C124" s="80"/>
      <c r="D124" s="81"/>
      <c r="E124" s="81"/>
      <c r="F124" s="81"/>
      <c r="G124" s="84"/>
      <c r="H124" s="85"/>
      <c r="I124" s="83"/>
      <c r="J124" s="83"/>
      <c r="K124" s="82"/>
      <c r="L124" s="81"/>
      <c r="M124" s="81"/>
      <c r="N124" s="81"/>
      <c r="O124" s="82"/>
      <c r="P124" s="82"/>
      <c r="Q124" s="82"/>
      <c r="R124" s="81"/>
      <c r="S124" s="83"/>
    </row>
    <row r="125" spans="1:19" s="77" customFormat="1" x14ac:dyDescent="0.25">
      <c r="A125" s="76"/>
      <c r="B125" s="76"/>
      <c r="C125" s="76"/>
      <c r="G125" s="84"/>
      <c r="H125" s="85"/>
    </row>
    <row r="126" spans="1:19" s="77" customFormat="1" x14ac:dyDescent="0.25">
      <c r="A126" s="76"/>
      <c r="B126" s="76"/>
      <c r="C126" s="76"/>
      <c r="G126" s="84"/>
      <c r="H126" s="85"/>
    </row>
    <row r="127" spans="1:19" s="77" customFormat="1" x14ac:dyDescent="0.25">
      <c r="A127" s="76"/>
      <c r="B127" s="76"/>
      <c r="C127" s="76"/>
      <c r="G127" s="84"/>
      <c r="H127" s="85"/>
    </row>
    <row r="128" spans="1:19" s="77" customFormat="1" x14ac:dyDescent="0.25">
      <c r="A128" s="76"/>
      <c r="B128" s="76"/>
      <c r="C128" s="76"/>
      <c r="G128" s="84"/>
      <c r="H128" s="85"/>
    </row>
    <row r="129" spans="1:8" s="77" customFormat="1" x14ac:dyDescent="0.25">
      <c r="A129" s="76"/>
      <c r="B129" s="76"/>
      <c r="C129" s="76"/>
      <c r="G129" s="84"/>
      <c r="H129" s="85"/>
    </row>
    <row r="130" spans="1:8" s="77" customFormat="1" x14ac:dyDescent="0.25">
      <c r="A130" s="76"/>
      <c r="B130" s="76"/>
      <c r="C130" s="76"/>
      <c r="G130" s="84"/>
      <c r="H130" s="85"/>
    </row>
    <row r="131" spans="1:8" s="77" customFormat="1" x14ac:dyDescent="0.25">
      <c r="A131" s="76"/>
      <c r="B131" s="76"/>
      <c r="C131" s="76"/>
      <c r="G131" s="84"/>
      <c r="H131" s="85"/>
    </row>
    <row r="132" spans="1:8" s="77" customFormat="1" x14ac:dyDescent="0.25">
      <c r="A132" s="76"/>
      <c r="B132" s="76"/>
      <c r="C132" s="76"/>
      <c r="G132" s="84"/>
      <c r="H132" s="85"/>
    </row>
    <row r="133" spans="1:8" s="77" customFormat="1" x14ac:dyDescent="0.25">
      <c r="A133" s="76"/>
      <c r="B133" s="76"/>
      <c r="C133" s="76"/>
      <c r="G133" s="84"/>
      <c r="H133" s="85"/>
    </row>
    <row r="134" spans="1:8" s="77" customFormat="1" x14ac:dyDescent="0.25">
      <c r="A134" s="76"/>
      <c r="B134" s="76"/>
      <c r="C134" s="76"/>
      <c r="G134" s="84"/>
      <c r="H134" s="85"/>
    </row>
    <row r="135" spans="1:8" s="77" customFormat="1" x14ac:dyDescent="0.25">
      <c r="A135" s="76"/>
      <c r="B135" s="76"/>
      <c r="C135" s="76"/>
      <c r="G135" s="84"/>
      <c r="H135" s="85"/>
    </row>
    <row r="136" spans="1:8" s="77" customFormat="1" x14ac:dyDescent="0.25">
      <c r="A136" s="76"/>
      <c r="B136" s="76"/>
      <c r="C136" s="76"/>
      <c r="G136" s="84"/>
      <c r="H136" s="85"/>
    </row>
    <row r="137" spans="1:8" s="77" customFormat="1" x14ac:dyDescent="0.25">
      <c r="A137" s="76"/>
      <c r="B137" s="76"/>
      <c r="C137" s="76"/>
      <c r="G137" s="84"/>
      <c r="H137" s="85"/>
    </row>
    <row r="138" spans="1:8" s="77" customFormat="1" x14ac:dyDescent="0.25">
      <c r="A138" s="76"/>
      <c r="B138" s="76"/>
      <c r="C138" s="76"/>
      <c r="G138" s="84"/>
      <c r="H138" s="85"/>
    </row>
    <row r="139" spans="1:8" s="77" customFormat="1" x14ac:dyDescent="0.25">
      <c r="A139" s="76"/>
      <c r="B139" s="76"/>
      <c r="C139" s="76"/>
      <c r="G139" s="84"/>
      <c r="H139" s="85"/>
    </row>
    <row r="140" spans="1:8" s="77" customFormat="1" x14ac:dyDescent="0.25">
      <c r="A140" s="76"/>
      <c r="B140" s="76"/>
      <c r="C140" s="76"/>
      <c r="G140" s="84"/>
      <c r="H140" s="85"/>
    </row>
    <row r="141" spans="1:8" s="77" customFormat="1" x14ac:dyDescent="0.25">
      <c r="A141" s="76"/>
      <c r="B141" s="76"/>
      <c r="C141" s="76"/>
      <c r="G141" s="84"/>
      <c r="H141" s="85"/>
    </row>
    <row r="142" spans="1:8" s="77" customFormat="1" x14ac:dyDescent="0.25">
      <c r="A142" s="76"/>
      <c r="B142" s="76"/>
      <c r="C142" s="76"/>
      <c r="G142" s="84"/>
      <c r="H142" s="85"/>
    </row>
    <row r="143" spans="1:8" s="77" customFormat="1" x14ac:dyDescent="0.25">
      <c r="A143" s="76"/>
      <c r="B143" s="76"/>
      <c r="C143" s="76"/>
      <c r="G143" s="84"/>
      <c r="H143" s="85"/>
    </row>
    <row r="144" spans="1:8" s="77" customFormat="1" x14ac:dyDescent="0.25">
      <c r="A144" s="76"/>
      <c r="B144" s="76"/>
      <c r="C144" s="76"/>
      <c r="G144" s="84"/>
      <c r="H144" s="85"/>
    </row>
    <row r="145" spans="1:8" s="77" customFormat="1" x14ac:dyDescent="0.25">
      <c r="A145" s="76"/>
      <c r="B145" s="76"/>
      <c r="C145" s="76"/>
      <c r="G145" s="84"/>
      <c r="H145" s="85"/>
    </row>
    <row r="146" spans="1:8" s="77" customFormat="1" x14ac:dyDescent="0.25">
      <c r="A146" s="76"/>
      <c r="B146" s="76"/>
      <c r="C146" s="76"/>
      <c r="G146" s="84"/>
      <c r="H146" s="85"/>
    </row>
    <row r="147" spans="1:8" s="77" customFormat="1" x14ac:dyDescent="0.25">
      <c r="A147" s="76"/>
      <c r="B147" s="76"/>
      <c r="C147" s="76"/>
      <c r="G147" s="84"/>
      <c r="H147" s="85"/>
    </row>
    <row r="148" spans="1:8" s="77" customFormat="1" x14ac:dyDescent="0.25">
      <c r="A148" s="76"/>
      <c r="B148" s="76"/>
      <c r="C148" s="76"/>
      <c r="G148" s="84"/>
      <c r="H148" s="85"/>
    </row>
    <row r="149" spans="1:8" s="77" customFormat="1" x14ac:dyDescent="0.25">
      <c r="A149" s="76"/>
      <c r="B149" s="76"/>
      <c r="C149" s="76"/>
      <c r="G149" s="84"/>
      <c r="H149" s="85"/>
    </row>
    <row r="150" spans="1:8" s="77" customFormat="1" x14ac:dyDescent="0.25">
      <c r="A150" s="76"/>
      <c r="B150" s="76"/>
      <c r="C150" s="76"/>
      <c r="G150" s="84"/>
      <c r="H150" s="85"/>
    </row>
    <row r="151" spans="1:8" s="77" customFormat="1" x14ac:dyDescent="0.25">
      <c r="A151" s="76"/>
      <c r="B151" s="76"/>
      <c r="C151" s="76"/>
      <c r="G151" s="84"/>
      <c r="H151" s="85"/>
    </row>
    <row r="152" spans="1:8" s="77" customFormat="1" x14ac:dyDescent="0.25">
      <c r="A152" s="76"/>
      <c r="B152" s="76"/>
      <c r="C152" s="76"/>
      <c r="G152" s="84"/>
      <c r="H152" s="85"/>
    </row>
    <row r="153" spans="1:8" s="77" customFormat="1" x14ac:dyDescent="0.25">
      <c r="A153" s="76"/>
      <c r="B153" s="76"/>
      <c r="C153" s="76"/>
      <c r="G153" s="84"/>
      <c r="H153" s="85"/>
    </row>
    <row r="154" spans="1:8" s="77" customFormat="1" x14ac:dyDescent="0.25">
      <c r="A154" s="76"/>
      <c r="B154" s="76"/>
      <c r="C154" s="76"/>
      <c r="G154" s="84"/>
      <c r="H154" s="85"/>
    </row>
    <row r="155" spans="1:8" s="77" customFormat="1" x14ac:dyDescent="0.25">
      <c r="A155" s="76"/>
      <c r="B155" s="76"/>
      <c r="C155" s="76"/>
      <c r="G155" s="84"/>
      <c r="H155" s="85"/>
    </row>
    <row r="156" spans="1:8" s="77" customFormat="1" x14ac:dyDescent="0.25">
      <c r="A156" s="76"/>
      <c r="B156" s="76"/>
      <c r="C156" s="76"/>
      <c r="G156" s="84"/>
      <c r="H156" s="85"/>
    </row>
    <row r="157" spans="1:8" s="77" customFormat="1" x14ac:dyDescent="0.25">
      <c r="A157" s="76"/>
      <c r="B157" s="76"/>
      <c r="C157" s="76"/>
      <c r="G157" s="84"/>
      <c r="H157" s="85"/>
    </row>
    <row r="158" spans="1:8" s="77" customFormat="1" x14ac:dyDescent="0.25">
      <c r="A158" s="76"/>
      <c r="B158" s="76"/>
      <c r="C158" s="76"/>
      <c r="G158" s="84"/>
      <c r="H158" s="85"/>
    </row>
    <row r="159" spans="1:8" s="77" customFormat="1" x14ac:dyDescent="0.25">
      <c r="A159" s="76"/>
      <c r="B159" s="76"/>
      <c r="C159" s="76"/>
      <c r="G159" s="84"/>
      <c r="H159" s="85"/>
    </row>
    <row r="160" spans="1:8" s="77" customFormat="1" x14ac:dyDescent="0.25">
      <c r="A160" s="76"/>
      <c r="B160" s="76"/>
      <c r="C160" s="76"/>
      <c r="G160" s="84"/>
      <c r="H160" s="85"/>
    </row>
    <row r="161" spans="1:19" s="77" customFormat="1" x14ac:dyDescent="0.25">
      <c r="A161" s="76"/>
      <c r="B161" s="76"/>
      <c r="C161" s="76"/>
      <c r="G161" s="84"/>
      <c r="H161" s="85"/>
    </row>
    <row r="162" spans="1:19" s="77" customFormat="1" x14ac:dyDescent="0.25">
      <c r="A162" s="76"/>
      <c r="B162" s="76"/>
      <c r="C162" s="76"/>
      <c r="G162" s="84"/>
      <c r="H162" s="85"/>
    </row>
    <row r="163" spans="1:19" s="77" customFormat="1" x14ac:dyDescent="0.25">
      <c r="A163" s="76"/>
      <c r="B163" s="76"/>
      <c r="C163" s="76"/>
      <c r="G163" s="84"/>
      <c r="H163" s="85"/>
    </row>
    <row r="164" spans="1:19" s="77" customFormat="1" x14ac:dyDescent="0.25">
      <c r="A164" s="76"/>
      <c r="B164" s="76"/>
      <c r="C164" s="76"/>
      <c r="G164" s="84"/>
      <c r="H164" s="85"/>
    </row>
    <row r="165" spans="1:19" s="77" customFormat="1" x14ac:dyDescent="0.25">
      <c r="A165" s="76"/>
      <c r="B165" s="76"/>
      <c r="C165" s="76"/>
      <c r="G165" s="84"/>
      <c r="H165" s="85"/>
    </row>
    <row r="166" spans="1:19" s="77" customFormat="1" x14ac:dyDescent="0.25">
      <c r="A166" s="76"/>
      <c r="B166" s="76"/>
      <c r="C166" s="76"/>
      <c r="G166" s="84"/>
      <c r="H166" s="85"/>
    </row>
    <row r="167" spans="1:19" s="77" customFormat="1" x14ac:dyDescent="0.25">
      <c r="A167" s="76"/>
      <c r="B167" s="76"/>
      <c r="C167" s="76"/>
      <c r="G167" s="84"/>
      <c r="H167" s="85"/>
    </row>
    <row r="168" spans="1:19" s="77" customFormat="1" x14ac:dyDescent="0.25">
      <c r="A168" s="76"/>
      <c r="B168" s="76"/>
      <c r="C168" s="76"/>
      <c r="G168" s="84"/>
      <c r="H168" s="85"/>
    </row>
    <row r="169" spans="1:19" s="77" customFormat="1" x14ac:dyDescent="0.25">
      <c r="A169" s="76"/>
      <c r="B169" s="76"/>
      <c r="C169" s="76"/>
      <c r="G169" s="84"/>
      <c r="H169" s="85"/>
    </row>
    <row r="170" spans="1:19" s="77" customFormat="1" x14ac:dyDescent="0.25">
      <c r="A170" s="76"/>
      <c r="B170" s="76"/>
      <c r="C170" s="76"/>
      <c r="G170" s="84"/>
      <c r="H170" s="85"/>
    </row>
    <row r="171" spans="1:19" s="77" customFormat="1" x14ac:dyDescent="0.25">
      <c r="A171" s="80"/>
      <c r="B171" s="80"/>
      <c r="C171" s="80"/>
      <c r="D171" s="81"/>
      <c r="E171" s="81"/>
      <c r="F171" s="81"/>
      <c r="G171" s="81"/>
      <c r="H171" s="81"/>
      <c r="I171" s="83"/>
      <c r="J171" s="83"/>
      <c r="K171" s="82"/>
      <c r="L171" s="81"/>
      <c r="M171" s="81"/>
      <c r="N171" s="81"/>
      <c r="O171" s="82"/>
      <c r="P171" s="82"/>
      <c r="Q171" s="82"/>
      <c r="R171" s="81"/>
      <c r="S171" s="83"/>
    </row>
    <row r="172" spans="1:19" s="77" customFormat="1" x14ac:dyDescent="0.25">
      <c r="A172" s="80"/>
      <c r="B172" s="80"/>
      <c r="C172" s="80"/>
      <c r="D172" s="81"/>
      <c r="E172" s="81"/>
      <c r="F172" s="81"/>
      <c r="G172" s="81"/>
      <c r="H172" s="81"/>
      <c r="I172" s="83"/>
      <c r="J172" s="83"/>
      <c r="K172" s="82"/>
      <c r="L172" s="81"/>
      <c r="M172" s="81"/>
      <c r="N172" s="81"/>
      <c r="O172" s="82"/>
      <c r="P172" s="82"/>
      <c r="Q172" s="82"/>
      <c r="R172" s="81"/>
      <c r="S172" s="83"/>
    </row>
    <row r="173" spans="1:19" s="77" customFormat="1" x14ac:dyDescent="0.25">
      <c r="A173" s="80"/>
      <c r="B173" s="80"/>
      <c r="C173" s="80"/>
      <c r="D173" s="81"/>
      <c r="E173" s="81"/>
      <c r="F173" s="81"/>
      <c r="G173" s="81"/>
      <c r="H173" s="81"/>
      <c r="I173" s="83"/>
      <c r="J173" s="83"/>
      <c r="K173" s="82"/>
      <c r="L173" s="81"/>
      <c r="M173" s="81"/>
      <c r="N173" s="81"/>
      <c r="O173" s="82"/>
      <c r="P173" s="82"/>
      <c r="Q173" s="82"/>
      <c r="R173" s="81"/>
      <c r="S173" s="83"/>
    </row>
    <row r="174" spans="1:19" s="77" customFormat="1" x14ac:dyDescent="0.25">
      <c r="A174" s="80"/>
      <c r="B174" s="80"/>
      <c r="C174" s="80"/>
      <c r="D174" s="81"/>
      <c r="E174" s="81"/>
      <c r="F174" s="81"/>
      <c r="G174" s="81"/>
      <c r="H174" s="81"/>
      <c r="I174" s="83"/>
      <c r="J174" s="83"/>
      <c r="K174" s="82"/>
      <c r="L174" s="81"/>
      <c r="M174" s="81"/>
      <c r="N174" s="81"/>
      <c r="O174" s="82"/>
      <c r="P174" s="82"/>
      <c r="Q174" s="82"/>
      <c r="R174" s="81"/>
      <c r="S174" s="83"/>
    </row>
    <row r="175" spans="1:19" s="77" customFormat="1" x14ac:dyDescent="0.25">
      <c r="A175" s="80"/>
      <c r="B175" s="80"/>
      <c r="C175" s="80"/>
      <c r="D175" s="81"/>
      <c r="E175" s="81"/>
      <c r="F175" s="81"/>
      <c r="G175" s="81"/>
      <c r="H175" s="81"/>
      <c r="I175" s="83"/>
      <c r="J175" s="83"/>
      <c r="K175" s="82"/>
      <c r="L175" s="81"/>
      <c r="M175" s="81"/>
      <c r="N175" s="81"/>
      <c r="O175" s="82"/>
      <c r="P175" s="82"/>
      <c r="Q175" s="82"/>
      <c r="R175" s="81"/>
      <c r="S175" s="83"/>
    </row>
    <row r="176" spans="1:19" s="77" customFormat="1" x14ac:dyDescent="0.25">
      <c r="A176" s="80"/>
      <c r="B176" s="80"/>
      <c r="C176" s="80"/>
      <c r="D176" s="81"/>
      <c r="E176" s="81"/>
      <c r="F176" s="81"/>
      <c r="G176" s="81"/>
      <c r="H176" s="81"/>
      <c r="I176" s="83"/>
      <c r="J176" s="83"/>
      <c r="K176" s="82"/>
      <c r="L176" s="81"/>
      <c r="M176" s="81"/>
      <c r="N176" s="81"/>
      <c r="O176" s="82"/>
      <c r="P176" s="82"/>
      <c r="Q176" s="82"/>
      <c r="R176" s="81"/>
      <c r="S176" s="83"/>
    </row>
    <row r="177" spans="1:19" s="77" customFormat="1" x14ac:dyDescent="0.25">
      <c r="A177" s="80"/>
      <c r="B177" s="80"/>
      <c r="C177" s="80"/>
      <c r="D177" s="81"/>
      <c r="E177" s="81"/>
      <c r="F177" s="81"/>
      <c r="G177" s="81"/>
      <c r="H177" s="81"/>
      <c r="I177" s="83"/>
      <c r="J177" s="83"/>
      <c r="K177" s="82"/>
      <c r="L177" s="81"/>
      <c r="M177" s="81"/>
      <c r="N177" s="81"/>
      <c r="O177" s="82"/>
      <c r="P177" s="82"/>
      <c r="Q177" s="82"/>
      <c r="R177" s="81"/>
      <c r="S177" s="83"/>
    </row>
    <row r="178" spans="1:19" s="77" customFormat="1" x14ac:dyDescent="0.25">
      <c r="A178" s="80"/>
      <c r="B178" s="80"/>
      <c r="C178" s="80"/>
      <c r="D178" s="81"/>
      <c r="E178" s="81"/>
      <c r="F178" s="81"/>
      <c r="G178" s="81"/>
      <c r="H178" s="81"/>
      <c r="I178" s="83"/>
      <c r="J178" s="83"/>
      <c r="K178" s="82"/>
      <c r="L178" s="81"/>
      <c r="M178" s="81"/>
      <c r="N178" s="81"/>
      <c r="O178" s="82"/>
      <c r="P178" s="82"/>
      <c r="Q178" s="82"/>
      <c r="R178" s="81"/>
      <c r="S178" s="83"/>
    </row>
    <row r="179" spans="1:19" s="77" customFormat="1" x14ac:dyDescent="0.25">
      <c r="A179" s="80"/>
      <c r="B179" s="80"/>
      <c r="C179" s="80"/>
      <c r="D179" s="81"/>
      <c r="E179" s="81"/>
      <c r="F179" s="81"/>
      <c r="G179" s="81"/>
      <c r="H179" s="81"/>
      <c r="I179" s="83"/>
      <c r="J179" s="83"/>
      <c r="K179" s="82"/>
      <c r="L179" s="81"/>
      <c r="M179" s="81"/>
      <c r="N179" s="81"/>
      <c r="O179" s="82"/>
      <c r="P179" s="82"/>
      <c r="Q179" s="82"/>
      <c r="R179" s="81"/>
      <c r="S179" s="83"/>
    </row>
    <row r="180" spans="1:19" s="77" customFormat="1" x14ac:dyDescent="0.25">
      <c r="A180" s="80"/>
      <c r="B180" s="80"/>
      <c r="C180" s="80"/>
      <c r="D180" s="81"/>
      <c r="E180" s="81"/>
      <c r="F180" s="81"/>
      <c r="G180" s="81"/>
      <c r="H180" s="81"/>
      <c r="I180" s="83"/>
      <c r="J180" s="83"/>
      <c r="K180" s="82"/>
      <c r="L180" s="81"/>
      <c r="M180" s="81"/>
      <c r="N180" s="81"/>
      <c r="O180" s="82"/>
      <c r="P180" s="82"/>
      <c r="Q180" s="82"/>
      <c r="R180" s="81"/>
      <c r="S180" s="83"/>
    </row>
    <row r="181" spans="1:19" s="77" customFormat="1" x14ac:dyDescent="0.25">
      <c r="A181" s="80"/>
      <c r="B181" s="80"/>
      <c r="C181" s="80"/>
      <c r="D181" s="81"/>
      <c r="E181" s="81"/>
      <c r="F181" s="81"/>
      <c r="G181" s="81"/>
      <c r="H181" s="81"/>
      <c r="I181" s="83"/>
      <c r="J181" s="83"/>
      <c r="K181" s="82"/>
      <c r="L181" s="81"/>
      <c r="M181" s="81"/>
      <c r="N181" s="81"/>
      <c r="O181" s="82"/>
      <c r="P181" s="82"/>
      <c r="Q181" s="82"/>
      <c r="R181" s="81"/>
      <c r="S181" s="83"/>
    </row>
    <row r="182" spans="1:19" s="77" customFormat="1" x14ac:dyDescent="0.25">
      <c r="A182" s="80"/>
      <c r="B182" s="80"/>
      <c r="C182" s="80"/>
      <c r="D182" s="81"/>
      <c r="E182" s="81"/>
      <c r="F182" s="81"/>
      <c r="G182" s="81"/>
      <c r="H182" s="81"/>
      <c r="I182" s="83"/>
      <c r="J182" s="83"/>
      <c r="K182" s="82"/>
      <c r="L182" s="81"/>
      <c r="M182" s="81"/>
      <c r="N182" s="81"/>
      <c r="O182" s="82"/>
      <c r="P182" s="82"/>
      <c r="Q182" s="82"/>
      <c r="R182" s="81"/>
      <c r="S182" s="83"/>
    </row>
    <row r="183" spans="1:19" s="77" customFormat="1" x14ac:dyDescent="0.25">
      <c r="A183" s="80"/>
      <c r="B183" s="80"/>
      <c r="C183" s="80"/>
      <c r="D183" s="81"/>
      <c r="E183" s="81"/>
      <c r="F183" s="81"/>
      <c r="G183" s="81"/>
      <c r="H183" s="81"/>
      <c r="I183" s="83"/>
      <c r="J183" s="83"/>
      <c r="K183" s="82"/>
      <c r="L183" s="81"/>
      <c r="M183" s="81"/>
      <c r="N183" s="81"/>
      <c r="O183" s="82"/>
      <c r="P183" s="82"/>
      <c r="Q183" s="82"/>
      <c r="R183" s="81"/>
      <c r="S183" s="83"/>
    </row>
    <row r="184" spans="1:19" s="77" customFormat="1" x14ac:dyDescent="0.25">
      <c r="A184" s="80"/>
      <c r="B184" s="80"/>
      <c r="C184" s="80"/>
      <c r="D184" s="81"/>
      <c r="E184" s="81"/>
      <c r="F184" s="81"/>
      <c r="G184" s="81"/>
      <c r="H184" s="81"/>
      <c r="I184" s="83"/>
      <c r="J184" s="83"/>
      <c r="K184" s="82"/>
      <c r="L184" s="81"/>
      <c r="M184" s="81"/>
      <c r="N184" s="81"/>
      <c r="O184" s="82"/>
      <c r="P184" s="82"/>
      <c r="Q184" s="82"/>
      <c r="R184" s="81"/>
      <c r="S184" s="83"/>
    </row>
    <row r="185" spans="1:19" s="77" customFormat="1" x14ac:dyDescent="0.25">
      <c r="A185" s="80"/>
      <c r="B185" s="80"/>
      <c r="C185" s="80"/>
      <c r="D185" s="81"/>
      <c r="E185" s="81"/>
      <c r="F185" s="81"/>
      <c r="G185" s="81"/>
      <c r="H185" s="81"/>
      <c r="I185" s="83"/>
      <c r="J185" s="83"/>
      <c r="K185" s="82"/>
      <c r="L185" s="81"/>
      <c r="M185" s="81"/>
      <c r="N185" s="81"/>
      <c r="O185" s="82"/>
      <c r="P185" s="82"/>
      <c r="Q185" s="82"/>
      <c r="R185" s="81"/>
      <c r="S185" s="83"/>
    </row>
    <row r="186" spans="1:19" s="77" customFormat="1" x14ac:dyDescent="0.25">
      <c r="A186" s="80"/>
      <c r="B186" s="80"/>
      <c r="C186" s="80"/>
      <c r="D186" s="81"/>
      <c r="E186" s="81"/>
      <c r="F186" s="81"/>
      <c r="G186" s="81"/>
      <c r="H186" s="81"/>
      <c r="I186" s="83"/>
      <c r="J186" s="83"/>
      <c r="K186" s="82"/>
      <c r="L186" s="81"/>
      <c r="M186" s="81"/>
      <c r="N186" s="81"/>
      <c r="O186" s="82"/>
      <c r="P186" s="82"/>
      <c r="Q186" s="82"/>
      <c r="R186" s="81"/>
      <c r="S186" s="83"/>
    </row>
    <row r="187" spans="1:19" s="77" customFormat="1" x14ac:dyDescent="0.25">
      <c r="A187" s="80"/>
      <c r="B187" s="80"/>
      <c r="C187" s="80"/>
      <c r="D187" s="81"/>
      <c r="E187" s="81"/>
      <c r="F187" s="81"/>
      <c r="G187" s="81"/>
      <c r="H187" s="81"/>
      <c r="I187" s="83"/>
      <c r="J187" s="83"/>
      <c r="K187" s="82"/>
      <c r="L187" s="81"/>
      <c r="M187" s="81"/>
      <c r="N187" s="81"/>
      <c r="O187" s="82"/>
      <c r="P187" s="82"/>
      <c r="Q187" s="82"/>
      <c r="R187" s="81"/>
      <c r="S187" s="83"/>
    </row>
    <row r="188" spans="1:19" s="77" customFormat="1" x14ac:dyDescent="0.25">
      <c r="A188" s="80"/>
      <c r="B188" s="80"/>
      <c r="C188" s="80"/>
      <c r="D188" s="81"/>
      <c r="E188" s="81"/>
      <c r="F188" s="81"/>
      <c r="G188" s="81"/>
      <c r="H188" s="81"/>
      <c r="I188" s="83"/>
      <c r="J188" s="83"/>
      <c r="K188" s="82"/>
      <c r="L188" s="81"/>
      <c r="M188" s="81"/>
      <c r="N188" s="81"/>
      <c r="O188" s="82"/>
      <c r="P188" s="82"/>
      <c r="Q188" s="82"/>
      <c r="R188" s="81"/>
      <c r="S188" s="83"/>
    </row>
    <row r="189" spans="1:19" s="77" customFormat="1" x14ac:dyDescent="0.25">
      <c r="A189" s="80"/>
      <c r="B189" s="80"/>
      <c r="C189" s="80"/>
      <c r="D189" s="81"/>
      <c r="E189" s="81"/>
      <c r="F189" s="81"/>
      <c r="G189" s="81"/>
      <c r="H189" s="81"/>
      <c r="I189" s="83"/>
      <c r="J189" s="83"/>
      <c r="K189" s="82"/>
      <c r="L189" s="81"/>
      <c r="M189" s="81"/>
      <c r="N189" s="81"/>
      <c r="O189" s="82"/>
      <c r="P189" s="82"/>
      <c r="Q189" s="82"/>
      <c r="R189" s="81"/>
      <c r="S189" s="83"/>
    </row>
    <row r="190" spans="1:19" s="77" customFormat="1" x14ac:dyDescent="0.25">
      <c r="A190" s="80"/>
      <c r="B190" s="80"/>
      <c r="C190" s="80"/>
      <c r="D190" s="81"/>
      <c r="E190" s="81"/>
      <c r="F190" s="81"/>
      <c r="G190" s="81"/>
      <c r="H190" s="81"/>
      <c r="I190" s="83"/>
      <c r="J190" s="83"/>
      <c r="K190" s="82"/>
      <c r="L190" s="81"/>
      <c r="M190" s="81"/>
      <c r="N190" s="81"/>
      <c r="O190" s="82"/>
      <c r="P190" s="82"/>
      <c r="Q190" s="82"/>
      <c r="R190" s="81"/>
      <c r="S190" s="83"/>
    </row>
    <row r="191" spans="1:19" s="77" customFormat="1" x14ac:dyDescent="0.25">
      <c r="A191" s="80"/>
      <c r="B191" s="80"/>
      <c r="C191" s="80"/>
      <c r="D191" s="81"/>
      <c r="E191" s="81"/>
      <c r="F191" s="81"/>
      <c r="G191" s="81"/>
      <c r="H191" s="81"/>
      <c r="I191" s="83"/>
      <c r="J191" s="83"/>
      <c r="K191" s="82"/>
      <c r="L191" s="81"/>
      <c r="M191" s="81"/>
      <c r="N191" s="81"/>
      <c r="O191" s="82"/>
      <c r="P191" s="82"/>
      <c r="Q191" s="82"/>
      <c r="R191" s="81"/>
      <c r="S191" s="83"/>
    </row>
    <row r="192" spans="1:19" s="77" customFormat="1" x14ac:dyDescent="0.25">
      <c r="A192" s="80"/>
      <c r="B192" s="80"/>
      <c r="C192" s="80"/>
      <c r="D192" s="81"/>
      <c r="E192" s="81"/>
      <c r="F192" s="81"/>
      <c r="G192" s="81"/>
      <c r="H192" s="81"/>
      <c r="I192" s="83"/>
      <c r="J192" s="83"/>
      <c r="K192" s="82"/>
      <c r="L192" s="81"/>
      <c r="M192" s="81"/>
      <c r="N192" s="81"/>
      <c r="O192" s="82"/>
      <c r="P192" s="82"/>
      <c r="Q192" s="82"/>
      <c r="R192" s="81"/>
      <c r="S192" s="83"/>
    </row>
    <row r="193" spans="1:19" s="77" customFormat="1" x14ac:dyDescent="0.25">
      <c r="A193" s="80"/>
      <c r="B193" s="80"/>
      <c r="C193" s="80"/>
      <c r="D193" s="81"/>
      <c r="E193" s="81"/>
      <c r="F193" s="81"/>
      <c r="G193" s="81"/>
      <c r="H193" s="81"/>
      <c r="I193" s="83"/>
      <c r="J193" s="83"/>
      <c r="K193" s="82"/>
      <c r="L193" s="81"/>
      <c r="M193" s="81"/>
      <c r="N193" s="81"/>
      <c r="O193" s="82"/>
      <c r="P193" s="82"/>
      <c r="Q193" s="82"/>
      <c r="R193" s="81"/>
      <c r="S193" s="83"/>
    </row>
    <row r="194" spans="1:19" s="77" customFormat="1" x14ac:dyDescent="0.25">
      <c r="A194" s="80"/>
      <c r="B194" s="80"/>
      <c r="C194" s="80"/>
      <c r="D194" s="81"/>
      <c r="E194" s="81"/>
      <c r="F194" s="81"/>
      <c r="G194" s="81"/>
      <c r="H194" s="81"/>
      <c r="I194" s="83"/>
      <c r="J194" s="83"/>
      <c r="K194" s="82"/>
      <c r="L194" s="81"/>
      <c r="M194" s="81"/>
      <c r="N194" s="81"/>
      <c r="O194" s="82"/>
      <c r="P194" s="82"/>
      <c r="Q194" s="82"/>
      <c r="R194" s="81"/>
      <c r="S194" s="83"/>
    </row>
    <row r="195" spans="1:19" s="77" customFormat="1" x14ac:dyDescent="0.25">
      <c r="A195" s="80"/>
      <c r="B195" s="80"/>
      <c r="C195" s="80"/>
      <c r="D195" s="81"/>
      <c r="E195" s="81"/>
      <c r="F195" s="81"/>
      <c r="G195" s="81"/>
      <c r="H195" s="81"/>
      <c r="I195" s="83"/>
      <c r="J195" s="83"/>
      <c r="K195" s="82"/>
      <c r="L195" s="81"/>
      <c r="M195" s="81"/>
      <c r="N195" s="81"/>
      <c r="O195" s="82"/>
      <c r="P195" s="82"/>
      <c r="Q195" s="82"/>
      <c r="R195" s="81"/>
      <c r="S195" s="83"/>
    </row>
    <row r="196" spans="1:19" s="77" customFormat="1" x14ac:dyDescent="0.25">
      <c r="A196" s="80"/>
      <c r="B196" s="80"/>
      <c r="C196" s="80"/>
      <c r="D196" s="81"/>
      <c r="E196" s="81"/>
      <c r="F196" s="81"/>
      <c r="G196" s="81"/>
      <c r="H196" s="81"/>
      <c r="I196" s="83"/>
      <c r="J196" s="83"/>
      <c r="K196" s="82"/>
      <c r="L196" s="81"/>
      <c r="M196" s="81"/>
      <c r="N196" s="81"/>
      <c r="O196" s="82"/>
      <c r="P196" s="82"/>
      <c r="Q196" s="82"/>
      <c r="R196" s="81"/>
      <c r="S196" s="83"/>
    </row>
    <row r="197" spans="1:19" s="77" customFormat="1" x14ac:dyDescent="0.25">
      <c r="A197" s="80"/>
      <c r="B197" s="80"/>
      <c r="C197" s="80"/>
      <c r="D197" s="81"/>
      <c r="E197" s="81"/>
      <c r="F197" s="81"/>
      <c r="G197" s="81"/>
      <c r="H197" s="81"/>
      <c r="I197" s="83"/>
      <c r="J197" s="83"/>
      <c r="K197" s="82"/>
      <c r="L197" s="81"/>
      <c r="M197" s="81"/>
      <c r="N197" s="81"/>
      <c r="O197" s="82"/>
      <c r="P197" s="82"/>
      <c r="Q197" s="82"/>
      <c r="R197" s="81"/>
      <c r="S197" s="83"/>
    </row>
    <row r="198" spans="1:19" s="77" customFormat="1" x14ac:dyDescent="0.25">
      <c r="A198" s="80"/>
      <c r="B198" s="80"/>
      <c r="C198" s="80"/>
      <c r="D198" s="81"/>
      <c r="E198" s="81"/>
      <c r="F198" s="81"/>
      <c r="G198" s="81"/>
      <c r="H198" s="81"/>
      <c r="I198" s="83"/>
      <c r="J198" s="83"/>
      <c r="K198" s="82"/>
      <c r="L198" s="81"/>
      <c r="M198" s="81"/>
      <c r="N198" s="81"/>
      <c r="O198" s="82"/>
      <c r="P198" s="82"/>
      <c r="Q198" s="82"/>
      <c r="R198" s="81"/>
      <c r="S198" s="83"/>
    </row>
    <row r="199" spans="1:19" s="77" customFormat="1" x14ac:dyDescent="0.25">
      <c r="A199" s="80"/>
      <c r="B199" s="80"/>
      <c r="C199" s="80"/>
      <c r="D199" s="81"/>
      <c r="E199" s="81"/>
      <c r="F199" s="81"/>
      <c r="G199" s="81"/>
      <c r="H199" s="81"/>
      <c r="I199" s="83"/>
      <c r="J199" s="83"/>
      <c r="K199" s="82"/>
      <c r="L199" s="81"/>
      <c r="M199" s="81"/>
      <c r="N199" s="81"/>
      <c r="O199" s="82"/>
      <c r="P199" s="82"/>
      <c r="Q199" s="82"/>
      <c r="R199" s="81"/>
      <c r="S199" s="83"/>
    </row>
    <row r="200" spans="1:19" s="77" customFormat="1" x14ac:dyDescent="0.25">
      <c r="A200" s="80"/>
      <c r="B200" s="80"/>
      <c r="C200" s="80"/>
      <c r="D200" s="81"/>
      <c r="E200" s="81"/>
      <c r="F200" s="81"/>
      <c r="G200" s="81"/>
      <c r="H200" s="81"/>
      <c r="I200" s="83"/>
      <c r="J200" s="83"/>
      <c r="K200" s="82"/>
      <c r="L200" s="81"/>
      <c r="M200" s="81"/>
      <c r="N200" s="81"/>
      <c r="O200" s="82"/>
      <c r="P200" s="82"/>
      <c r="Q200" s="82"/>
      <c r="R200" s="81"/>
      <c r="S200" s="83"/>
    </row>
    <row r="201" spans="1:19" s="77" customFormat="1" x14ac:dyDescent="0.25">
      <c r="A201" s="80"/>
      <c r="B201" s="80"/>
      <c r="C201" s="80"/>
      <c r="D201" s="81"/>
      <c r="E201" s="81"/>
      <c r="F201" s="81"/>
      <c r="G201" s="81"/>
      <c r="H201" s="81"/>
      <c r="I201" s="83"/>
      <c r="J201" s="83"/>
      <c r="K201" s="82"/>
      <c r="L201" s="81"/>
      <c r="M201" s="81"/>
      <c r="N201" s="81"/>
      <c r="O201" s="82"/>
      <c r="P201" s="82"/>
      <c r="Q201" s="82"/>
      <c r="R201" s="81"/>
      <c r="S201" s="83"/>
    </row>
    <row r="202" spans="1:19" s="77" customFormat="1" x14ac:dyDescent="0.25">
      <c r="A202" s="80"/>
      <c r="B202" s="80"/>
      <c r="C202" s="80"/>
      <c r="D202" s="81"/>
      <c r="E202" s="81"/>
      <c r="F202" s="81"/>
      <c r="G202" s="81"/>
      <c r="H202" s="81"/>
      <c r="I202" s="83"/>
      <c r="J202" s="83"/>
      <c r="K202" s="82"/>
      <c r="L202" s="81"/>
      <c r="M202" s="81"/>
      <c r="N202" s="81"/>
      <c r="O202" s="82"/>
      <c r="P202" s="82"/>
      <c r="Q202" s="82"/>
      <c r="R202" s="81"/>
      <c r="S202" s="83"/>
    </row>
    <row r="203" spans="1:19" s="77" customFormat="1" x14ac:dyDescent="0.25">
      <c r="A203" s="80"/>
      <c r="B203" s="80"/>
      <c r="C203" s="80"/>
      <c r="D203" s="81"/>
      <c r="E203" s="81"/>
      <c r="F203" s="81"/>
      <c r="G203" s="81"/>
      <c r="H203" s="81"/>
      <c r="I203" s="83"/>
      <c r="J203" s="83"/>
      <c r="K203" s="82"/>
      <c r="L203" s="81"/>
      <c r="M203" s="81"/>
      <c r="N203" s="81"/>
      <c r="O203" s="82"/>
      <c r="P203" s="82"/>
      <c r="Q203" s="82"/>
      <c r="R203" s="81"/>
      <c r="S203" s="83"/>
    </row>
    <row r="204" spans="1:19" s="77" customFormat="1" x14ac:dyDescent="0.25">
      <c r="A204" s="80"/>
      <c r="B204" s="80"/>
      <c r="C204" s="80"/>
      <c r="D204" s="81"/>
      <c r="E204" s="81"/>
      <c r="F204" s="81"/>
      <c r="G204" s="81"/>
      <c r="H204" s="81"/>
      <c r="I204" s="83"/>
      <c r="J204" s="83"/>
      <c r="K204" s="82"/>
      <c r="L204" s="81"/>
      <c r="M204" s="81"/>
      <c r="N204" s="81"/>
      <c r="O204" s="82"/>
      <c r="P204" s="82"/>
      <c r="Q204" s="82"/>
      <c r="R204" s="81"/>
      <c r="S204" s="83"/>
    </row>
    <row r="205" spans="1:19" s="77" customFormat="1" x14ac:dyDescent="0.25">
      <c r="A205" s="80"/>
      <c r="B205" s="80"/>
      <c r="C205" s="80"/>
      <c r="D205" s="81"/>
      <c r="E205" s="81"/>
      <c r="F205" s="81"/>
      <c r="G205" s="81"/>
      <c r="H205" s="81"/>
      <c r="I205" s="83"/>
      <c r="J205" s="83"/>
      <c r="K205" s="82"/>
      <c r="L205" s="81"/>
      <c r="M205" s="81"/>
      <c r="N205" s="81"/>
      <c r="O205" s="82"/>
      <c r="P205" s="82"/>
      <c r="Q205" s="82"/>
      <c r="R205" s="81"/>
      <c r="S205" s="83"/>
    </row>
    <row r="206" spans="1:19" s="77" customFormat="1" x14ac:dyDescent="0.25">
      <c r="A206" s="80"/>
      <c r="B206" s="80"/>
      <c r="C206" s="80"/>
      <c r="D206" s="81"/>
      <c r="E206" s="81"/>
      <c r="F206" s="81"/>
      <c r="G206" s="81"/>
      <c r="H206" s="81"/>
      <c r="I206" s="83"/>
      <c r="J206" s="83"/>
      <c r="K206" s="82"/>
      <c r="L206" s="81"/>
      <c r="M206" s="81"/>
      <c r="N206" s="81"/>
      <c r="O206" s="82"/>
      <c r="P206" s="82"/>
      <c r="Q206" s="82"/>
      <c r="R206" s="81"/>
      <c r="S206" s="83"/>
    </row>
    <row r="207" spans="1:19" s="77" customFormat="1" x14ac:dyDescent="0.25">
      <c r="A207" s="80"/>
      <c r="B207" s="80"/>
      <c r="C207" s="80"/>
      <c r="D207" s="81"/>
      <c r="E207" s="81"/>
      <c r="F207" s="81"/>
      <c r="G207" s="81"/>
      <c r="H207" s="81"/>
      <c r="I207" s="83"/>
      <c r="J207" s="83"/>
      <c r="K207" s="82"/>
      <c r="L207" s="81"/>
      <c r="M207" s="81"/>
      <c r="N207" s="81"/>
      <c r="O207" s="82"/>
      <c r="P207" s="82"/>
      <c r="Q207" s="82"/>
      <c r="R207" s="81"/>
      <c r="S207" s="83"/>
    </row>
    <row r="208" spans="1:19" s="77" customFormat="1" x14ac:dyDescent="0.25">
      <c r="A208" s="80"/>
      <c r="B208" s="80"/>
      <c r="C208" s="80"/>
      <c r="D208" s="81"/>
      <c r="E208" s="81"/>
      <c r="F208" s="81"/>
      <c r="G208" s="81"/>
      <c r="H208" s="81"/>
      <c r="I208" s="83"/>
      <c r="J208" s="83"/>
      <c r="K208" s="82"/>
      <c r="L208" s="81"/>
      <c r="M208" s="81"/>
      <c r="N208" s="81"/>
      <c r="O208" s="82"/>
      <c r="P208" s="82"/>
      <c r="Q208" s="82"/>
      <c r="R208" s="81"/>
      <c r="S208" s="83"/>
    </row>
    <row r="209" spans="1:19" s="77" customFormat="1" x14ac:dyDescent="0.25">
      <c r="A209" s="80"/>
      <c r="B209" s="80"/>
      <c r="C209" s="80"/>
      <c r="D209" s="81"/>
      <c r="E209" s="81"/>
      <c r="F209" s="81"/>
      <c r="G209" s="81"/>
      <c r="H209" s="81"/>
      <c r="I209" s="83"/>
      <c r="J209" s="83"/>
      <c r="K209" s="82"/>
      <c r="L209" s="81"/>
      <c r="M209" s="81"/>
      <c r="N209" s="81"/>
      <c r="O209" s="82"/>
      <c r="P209" s="82"/>
      <c r="Q209" s="82"/>
      <c r="R209" s="81"/>
      <c r="S209" s="83"/>
    </row>
    <row r="210" spans="1:19" s="77" customFormat="1" x14ac:dyDescent="0.25">
      <c r="A210" s="80"/>
      <c r="B210" s="80"/>
      <c r="C210" s="80"/>
      <c r="D210" s="81"/>
      <c r="E210" s="81"/>
      <c r="F210" s="81"/>
      <c r="G210" s="81"/>
      <c r="H210" s="81"/>
      <c r="I210" s="83"/>
      <c r="J210" s="83"/>
      <c r="K210" s="82"/>
      <c r="L210" s="81"/>
      <c r="M210" s="81"/>
      <c r="N210" s="81"/>
      <c r="O210" s="82"/>
      <c r="P210" s="82"/>
      <c r="Q210" s="82"/>
      <c r="R210" s="81"/>
      <c r="S210" s="83"/>
    </row>
    <row r="211" spans="1:19" s="77" customFormat="1" x14ac:dyDescent="0.25">
      <c r="A211" s="80"/>
      <c r="B211" s="80"/>
      <c r="C211" s="80"/>
      <c r="D211" s="81"/>
      <c r="E211" s="81"/>
      <c r="F211" s="81"/>
      <c r="G211" s="81"/>
      <c r="H211" s="81"/>
      <c r="I211" s="83"/>
      <c r="J211" s="83"/>
      <c r="K211" s="82"/>
      <c r="L211" s="81"/>
      <c r="M211" s="81"/>
      <c r="N211" s="81"/>
      <c r="O211" s="82"/>
      <c r="P211" s="82"/>
      <c r="Q211" s="82"/>
      <c r="R211" s="81"/>
      <c r="S211" s="83"/>
    </row>
    <row r="212" spans="1:19" s="77" customFormat="1" x14ac:dyDescent="0.25">
      <c r="A212" s="80"/>
      <c r="B212" s="80"/>
      <c r="C212" s="80"/>
      <c r="D212" s="81"/>
      <c r="E212" s="81"/>
      <c r="F212" s="81"/>
      <c r="G212" s="81"/>
      <c r="H212" s="81"/>
      <c r="I212" s="83"/>
      <c r="J212" s="83"/>
      <c r="K212" s="82"/>
      <c r="L212" s="81"/>
      <c r="M212" s="81"/>
      <c r="N212" s="81"/>
      <c r="O212" s="82"/>
      <c r="P212" s="82"/>
      <c r="Q212" s="82"/>
      <c r="R212" s="81"/>
      <c r="S212" s="83"/>
    </row>
    <row r="213" spans="1:19" s="77" customFormat="1" x14ac:dyDescent="0.25">
      <c r="A213" s="80"/>
      <c r="B213" s="80"/>
      <c r="C213" s="80"/>
      <c r="D213" s="81"/>
      <c r="E213" s="81"/>
      <c r="F213" s="81"/>
      <c r="G213" s="81"/>
      <c r="H213" s="81"/>
      <c r="I213" s="83"/>
      <c r="J213" s="83"/>
      <c r="K213" s="82"/>
      <c r="L213" s="81"/>
      <c r="M213" s="81"/>
      <c r="N213" s="81"/>
      <c r="O213" s="82"/>
      <c r="P213" s="82"/>
      <c r="Q213" s="82"/>
      <c r="R213" s="81"/>
      <c r="S213" s="83"/>
    </row>
    <row r="214" spans="1:19" s="77" customFormat="1" x14ac:dyDescent="0.25">
      <c r="A214" s="80"/>
      <c r="B214" s="80"/>
      <c r="C214" s="80"/>
      <c r="D214" s="81"/>
      <c r="E214" s="81"/>
      <c r="F214" s="81"/>
      <c r="G214" s="81"/>
      <c r="H214" s="81"/>
      <c r="I214" s="83"/>
      <c r="J214" s="83"/>
      <c r="K214" s="82"/>
      <c r="L214" s="81"/>
      <c r="M214" s="81"/>
      <c r="N214" s="81"/>
      <c r="O214" s="82"/>
      <c r="P214" s="82"/>
      <c r="Q214" s="82"/>
      <c r="R214" s="81"/>
      <c r="S214" s="83"/>
    </row>
    <row r="215" spans="1:19" s="77" customFormat="1" x14ac:dyDescent="0.25">
      <c r="A215" s="80"/>
      <c r="B215" s="80"/>
      <c r="C215" s="80"/>
      <c r="D215" s="81"/>
      <c r="E215" s="81"/>
      <c r="F215" s="81"/>
      <c r="G215" s="81"/>
      <c r="H215" s="81"/>
      <c r="I215" s="83"/>
      <c r="J215" s="83"/>
      <c r="K215" s="82"/>
      <c r="L215" s="81"/>
      <c r="M215" s="81"/>
      <c r="N215" s="81"/>
      <c r="O215" s="82"/>
      <c r="P215" s="82"/>
      <c r="Q215" s="82"/>
      <c r="R215" s="81"/>
      <c r="S215" s="83"/>
    </row>
    <row r="216" spans="1:19" s="77" customFormat="1" x14ac:dyDescent="0.25">
      <c r="A216" s="80"/>
      <c r="B216" s="80"/>
      <c r="C216" s="80"/>
      <c r="D216" s="81"/>
      <c r="E216" s="81"/>
      <c r="F216" s="81"/>
      <c r="G216" s="81"/>
      <c r="H216" s="81"/>
      <c r="I216" s="83"/>
      <c r="J216" s="83"/>
      <c r="K216" s="82"/>
      <c r="L216" s="81"/>
      <c r="M216" s="81"/>
      <c r="N216" s="81"/>
      <c r="O216" s="82"/>
      <c r="P216" s="82"/>
      <c r="Q216" s="82"/>
      <c r="R216" s="81"/>
      <c r="S216" s="83"/>
    </row>
    <row r="217" spans="1:19" s="77" customFormat="1" x14ac:dyDescent="0.25">
      <c r="A217" s="80"/>
      <c r="B217" s="80"/>
      <c r="C217" s="80"/>
      <c r="D217" s="81"/>
      <c r="E217" s="81"/>
      <c r="F217" s="81"/>
      <c r="G217" s="81"/>
      <c r="H217" s="81"/>
      <c r="I217" s="83"/>
      <c r="J217" s="83"/>
      <c r="K217" s="82"/>
      <c r="L217" s="81"/>
      <c r="M217" s="81"/>
      <c r="N217" s="81"/>
      <c r="O217" s="82"/>
      <c r="P217" s="82"/>
      <c r="Q217" s="82"/>
      <c r="R217" s="81"/>
      <c r="S217" s="83"/>
    </row>
    <row r="218" spans="1:19" s="77" customFormat="1" x14ac:dyDescent="0.25">
      <c r="A218" s="80"/>
      <c r="B218" s="80"/>
      <c r="C218" s="80"/>
      <c r="D218" s="81"/>
      <c r="E218" s="81"/>
      <c r="F218" s="81"/>
      <c r="G218" s="81"/>
      <c r="H218" s="81"/>
      <c r="I218" s="83"/>
      <c r="J218" s="83"/>
      <c r="K218" s="82"/>
      <c r="L218" s="81"/>
      <c r="M218" s="81"/>
      <c r="N218" s="81"/>
      <c r="O218" s="82"/>
      <c r="P218" s="82"/>
      <c r="Q218" s="82"/>
      <c r="R218" s="81"/>
      <c r="S218" s="83"/>
    </row>
    <row r="219" spans="1:19" s="77" customFormat="1" x14ac:dyDescent="0.25">
      <c r="A219" s="80"/>
      <c r="B219" s="80"/>
      <c r="C219" s="80"/>
      <c r="D219" s="81"/>
      <c r="E219" s="81"/>
      <c r="F219" s="81"/>
      <c r="G219" s="81"/>
      <c r="H219" s="81"/>
      <c r="I219" s="83"/>
      <c r="J219" s="83"/>
      <c r="K219" s="82"/>
      <c r="L219" s="81"/>
      <c r="M219" s="81"/>
      <c r="N219" s="81"/>
      <c r="O219" s="82"/>
      <c r="P219" s="82"/>
      <c r="Q219" s="82"/>
      <c r="R219" s="81"/>
      <c r="S219" s="83"/>
    </row>
    <row r="220" spans="1:19" s="77" customFormat="1" x14ac:dyDescent="0.25">
      <c r="A220" s="80"/>
      <c r="B220" s="80"/>
      <c r="C220" s="80"/>
      <c r="D220" s="81"/>
      <c r="E220" s="81"/>
      <c r="F220" s="81"/>
      <c r="G220" s="81"/>
      <c r="H220" s="81"/>
      <c r="I220" s="83"/>
      <c r="J220" s="83"/>
      <c r="K220" s="82"/>
      <c r="L220" s="81"/>
      <c r="M220" s="81"/>
      <c r="N220" s="81"/>
      <c r="O220" s="82"/>
      <c r="P220" s="82"/>
      <c r="Q220" s="82"/>
      <c r="R220" s="81"/>
      <c r="S220" s="83"/>
    </row>
    <row r="221" spans="1:19" s="77" customFormat="1" x14ac:dyDescent="0.25">
      <c r="A221" s="80"/>
      <c r="B221" s="80"/>
      <c r="C221" s="80"/>
      <c r="D221" s="81"/>
      <c r="E221" s="81"/>
      <c r="F221" s="81"/>
      <c r="G221" s="81"/>
      <c r="H221" s="81"/>
      <c r="I221" s="83"/>
      <c r="J221" s="83"/>
      <c r="K221" s="82"/>
      <c r="L221" s="81"/>
      <c r="M221" s="81"/>
      <c r="N221" s="81"/>
      <c r="O221" s="82"/>
      <c r="P221" s="82"/>
      <c r="Q221" s="82"/>
      <c r="R221" s="81"/>
      <c r="S221" s="83"/>
    </row>
    <row r="222" spans="1:19" s="77" customFormat="1" x14ac:dyDescent="0.25">
      <c r="A222" s="80"/>
      <c r="B222" s="80"/>
      <c r="C222" s="80"/>
      <c r="D222" s="81"/>
      <c r="E222" s="81"/>
      <c r="F222" s="81"/>
      <c r="G222" s="81"/>
      <c r="H222" s="81"/>
      <c r="I222" s="83"/>
      <c r="J222" s="83"/>
      <c r="K222" s="82"/>
      <c r="L222" s="81"/>
      <c r="M222" s="81"/>
      <c r="N222" s="81"/>
      <c r="O222" s="82"/>
      <c r="P222" s="82"/>
      <c r="Q222" s="82"/>
      <c r="R222" s="81"/>
      <c r="S222" s="83"/>
    </row>
  </sheetData>
  <dataValidations count="2">
    <dataValidation type="whole" allowBlank="1" showInputMessage="1" showErrorMessage="1" sqref="H1 D1:E1">
      <formula1>0</formula1>
      <formula2>1</formula2>
    </dataValidation>
    <dataValidation type="whole" allowBlank="1" showErrorMessage="1" error="Nur 0 oder 1 zulässig._x000a__x000a_" prompt="Nur Werte von 0 für Nein und 1 für Ja zulässig._x000a__x000a_Collete" sqref="F1">
      <formula1>0</formula1>
      <formula2>1</formula2>
    </dataValidation>
  </dataValidations>
  <pageMargins left="0.78740157480314965" right="0" top="0.78740157480314965" bottom="0" header="0.31496062992125984" footer="0"/>
  <pageSetup paperSize="9" scale="95" orientation="portrait" r:id="rId1"/>
  <headerFooter>
    <oddHeader>&amp;L&amp;D&amp;CProgramm Stadtumbau Ost Abriss/ Rückbau
&amp;KFF0000Bewilligungen Programmjahr 2015&amp;RAnlage 3</oddHeader>
    <oddFooter>&amp;R&amp;P</oddFooter>
  </headerFooter>
  <rowBreaks count="1" manualBreakCount="1">
    <brk id="60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Tabelle1</vt:lpstr>
      <vt:lpstr>Tabelle2</vt:lpstr>
      <vt:lpstr>Tabelle3</vt:lpstr>
      <vt:lpstr>Tabelle1!Druckbereich</vt:lpstr>
      <vt:lpstr>Tabelle1!Drucktitel</vt:lpstr>
    </vt:vector>
  </TitlesOfParts>
  <Company>MLV-Landesregierung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Paluszkiewicz, Claudia</dc:creator>
  <cp:lastModifiedBy>Stappenbeck, Joachim</cp:lastModifiedBy>
  <cp:lastPrinted>2015-09-01T09:13:48Z</cp:lastPrinted>
  <dcterms:created xsi:type="dcterms:W3CDTF">2015-09-01T08:18:53Z</dcterms:created>
  <dcterms:modified xsi:type="dcterms:W3CDTF">2015-09-04T07:18:10Z</dcterms:modified>
</cp:coreProperties>
</file>